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480" yWindow="480" windowWidth="25120" windowHeight="14980" tabRatio="500"/>
  </bookViews>
  <sheets>
    <sheet name="Planung" sheetId="1" r:id="rId1"/>
    <sheet name="Ist" sheetId="2" r:id="rId2"/>
  </sheets>
  <definedNames>
    <definedName name="_xlnm.Print_Area" localSheetId="0">Planung!$A$3:$AA$30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2" l="1"/>
  <c r="Y6" i="2"/>
  <c r="Y7" i="2"/>
  <c r="Y9" i="2"/>
  <c r="Y10" i="2"/>
  <c r="Y15" i="2"/>
  <c r="Y28" i="2"/>
  <c r="X30" i="2"/>
  <c r="Y34" i="2"/>
  <c r="W5" i="2"/>
  <c r="W9" i="2"/>
  <c r="W10" i="2"/>
  <c r="W15" i="2"/>
  <c r="W28" i="2"/>
  <c r="V30" i="2"/>
  <c r="W34" i="2"/>
  <c r="U5" i="2"/>
  <c r="U7" i="2"/>
  <c r="U9" i="2"/>
  <c r="U10" i="2"/>
  <c r="U15" i="2"/>
  <c r="U28" i="2"/>
  <c r="T30" i="2"/>
  <c r="U34" i="2"/>
  <c r="S5" i="2"/>
  <c r="S6" i="2"/>
  <c r="S9" i="2"/>
  <c r="S10" i="2"/>
  <c r="S15" i="2"/>
  <c r="S28" i="2"/>
  <c r="R30" i="2"/>
  <c r="S34" i="2"/>
  <c r="Q5" i="2"/>
  <c r="Q10" i="2"/>
  <c r="Q15" i="2"/>
  <c r="Q28" i="2"/>
  <c r="P30" i="2"/>
  <c r="Q34" i="2"/>
  <c r="O5" i="2"/>
  <c r="O7" i="2"/>
  <c r="O9" i="2"/>
  <c r="O10" i="2"/>
  <c r="O15" i="2"/>
  <c r="O28" i="2"/>
  <c r="N30" i="2"/>
  <c r="O34" i="2"/>
  <c r="M5" i="2"/>
  <c r="M6" i="2"/>
  <c r="M9" i="2"/>
  <c r="M10" i="2"/>
  <c r="M15" i="2"/>
  <c r="M28" i="2"/>
  <c r="L30" i="2"/>
  <c r="M34" i="2"/>
  <c r="K5" i="2"/>
  <c r="K9" i="2"/>
  <c r="K10" i="2"/>
  <c r="K15" i="2"/>
  <c r="K28" i="2"/>
  <c r="J30" i="2"/>
  <c r="K34" i="2"/>
  <c r="I5" i="2"/>
  <c r="I7" i="2"/>
  <c r="I9" i="2"/>
  <c r="I10" i="2"/>
  <c r="I15" i="2"/>
  <c r="I28" i="2"/>
  <c r="H30" i="2"/>
  <c r="I34" i="2"/>
  <c r="G5" i="2"/>
  <c r="G6" i="2"/>
  <c r="G9" i="2"/>
  <c r="G10" i="2"/>
  <c r="G15" i="2"/>
  <c r="G28" i="2"/>
  <c r="F30" i="2"/>
  <c r="G34" i="2"/>
  <c r="E5" i="2"/>
  <c r="E9" i="2"/>
  <c r="E10" i="2"/>
  <c r="E15" i="2"/>
  <c r="E28" i="2"/>
  <c r="D30" i="2"/>
  <c r="E34" i="2"/>
  <c r="C5" i="2"/>
  <c r="C7" i="2"/>
  <c r="C9" i="2"/>
  <c r="C10" i="2"/>
  <c r="B15" i="2"/>
  <c r="C28" i="2"/>
  <c r="B30" i="2"/>
  <c r="C34" i="2"/>
  <c r="Z34" i="2"/>
  <c r="X34" i="2"/>
  <c r="V34" i="2"/>
  <c r="T34" i="2"/>
  <c r="R34" i="2"/>
  <c r="P34" i="2"/>
  <c r="N34" i="2"/>
  <c r="L34" i="2"/>
  <c r="J34" i="2"/>
  <c r="H34" i="2"/>
  <c r="F34" i="2"/>
  <c r="D34" i="2"/>
  <c r="B34" i="2"/>
  <c r="Z32" i="2"/>
  <c r="Z30" i="2"/>
  <c r="Z28" i="2"/>
  <c r="Z15" i="2"/>
  <c r="X15" i="2"/>
  <c r="V15" i="2"/>
  <c r="T15" i="2"/>
  <c r="R15" i="2"/>
  <c r="P15" i="2"/>
  <c r="N15" i="2"/>
  <c r="L15" i="2"/>
  <c r="J15" i="2"/>
  <c r="H15" i="2"/>
  <c r="F15" i="2"/>
  <c r="D15" i="2"/>
  <c r="X12" i="2"/>
  <c r="X13" i="2"/>
  <c r="V12" i="2"/>
  <c r="V13" i="2"/>
  <c r="T12" i="2"/>
  <c r="T13" i="2"/>
  <c r="R12" i="2"/>
  <c r="R13" i="2"/>
  <c r="P12" i="2"/>
  <c r="P13" i="2"/>
  <c r="N12" i="2"/>
  <c r="N13" i="2"/>
  <c r="L12" i="2"/>
  <c r="L13" i="2"/>
  <c r="J12" i="2"/>
  <c r="J13" i="2"/>
  <c r="H12" i="2"/>
  <c r="H13" i="2"/>
  <c r="F12" i="2"/>
  <c r="F13" i="2"/>
  <c r="D12" i="2"/>
  <c r="D13" i="2"/>
  <c r="B12" i="2"/>
  <c r="B13" i="2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Y28" i="1"/>
  <c r="X30" i="1"/>
  <c r="Y34" i="1"/>
  <c r="X34" i="1"/>
  <c r="W28" i="1"/>
  <c r="V30" i="1"/>
  <c r="W34" i="1"/>
  <c r="V34" i="1"/>
  <c r="U28" i="1"/>
  <c r="T30" i="1"/>
  <c r="U34" i="1"/>
  <c r="T34" i="1"/>
  <c r="S28" i="1"/>
  <c r="R30" i="1"/>
  <c r="S34" i="1"/>
  <c r="R34" i="1"/>
  <c r="Q28" i="1"/>
  <c r="P30" i="1"/>
  <c r="Q34" i="1"/>
  <c r="P34" i="1"/>
  <c r="O28" i="1"/>
  <c r="N30" i="1"/>
  <c r="O34" i="1"/>
  <c r="N34" i="1"/>
  <c r="M28" i="1"/>
  <c r="L30" i="1"/>
  <c r="M34" i="1"/>
  <c r="L34" i="1"/>
  <c r="K28" i="1"/>
  <c r="J30" i="1"/>
  <c r="K34" i="1"/>
  <c r="J34" i="1"/>
  <c r="I28" i="1"/>
  <c r="H30" i="1"/>
  <c r="I34" i="1"/>
  <c r="H34" i="1"/>
  <c r="G28" i="1"/>
  <c r="F30" i="1"/>
  <c r="G34" i="1"/>
  <c r="F34" i="1"/>
  <c r="E28" i="1"/>
  <c r="D30" i="1"/>
  <c r="E34" i="1"/>
  <c r="D34" i="1"/>
  <c r="C28" i="1"/>
  <c r="B30" i="1"/>
  <c r="B34" i="1"/>
  <c r="C34" i="1"/>
  <c r="Z34" i="1"/>
  <c r="B12" i="1"/>
  <c r="Z32" i="1"/>
  <c r="C7" i="1"/>
  <c r="Y5" i="1"/>
  <c r="Y6" i="1"/>
  <c r="Y7" i="1"/>
  <c r="Y9" i="1"/>
  <c r="Y10" i="1"/>
  <c r="W5" i="1"/>
  <c r="W9" i="1"/>
  <c r="W10" i="1"/>
  <c r="U5" i="1"/>
  <c r="U7" i="1"/>
  <c r="U9" i="1"/>
  <c r="U10" i="1"/>
  <c r="S5" i="1"/>
  <c r="S6" i="1"/>
  <c r="S9" i="1"/>
  <c r="S10" i="1"/>
  <c r="Q5" i="1"/>
  <c r="Q10" i="1"/>
  <c r="O5" i="1"/>
  <c r="O7" i="1"/>
  <c r="O9" i="1"/>
  <c r="O10" i="1"/>
  <c r="M5" i="1"/>
  <c r="M6" i="1"/>
  <c r="M9" i="1"/>
  <c r="M10" i="1"/>
  <c r="K5" i="1"/>
  <c r="K9" i="1"/>
  <c r="K10" i="1"/>
  <c r="I5" i="1"/>
  <c r="I7" i="1"/>
  <c r="I9" i="1"/>
  <c r="I10" i="1"/>
  <c r="G5" i="1"/>
  <c r="G6" i="1"/>
  <c r="G9" i="1"/>
  <c r="G10" i="1"/>
  <c r="E5" i="1"/>
  <c r="E9" i="1"/>
  <c r="E10" i="1"/>
  <c r="E15" i="1"/>
  <c r="X12" i="1"/>
  <c r="X13" i="1"/>
  <c r="V12" i="1"/>
  <c r="V13" i="1"/>
  <c r="T12" i="1"/>
  <c r="T13" i="1"/>
  <c r="R12" i="1"/>
  <c r="R13" i="1"/>
  <c r="P12" i="1"/>
  <c r="P13" i="1"/>
  <c r="N12" i="1"/>
  <c r="N13" i="1"/>
  <c r="L12" i="1"/>
  <c r="L13" i="1"/>
  <c r="J12" i="1"/>
  <c r="J13" i="1"/>
  <c r="H12" i="1"/>
  <c r="H13" i="1"/>
  <c r="F12" i="1"/>
  <c r="F13" i="1"/>
  <c r="D12" i="1"/>
  <c r="D13" i="1"/>
  <c r="B13" i="1"/>
  <c r="C10" i="1"/>
  <c r="C9" i="1"/>
  <c r="C5" i="1"/>
  <c r="B15" i="1"/>
  <c r="Z30" i="1"/>
  <c r="Z28" i="1"/>
</calcChain>
</file>

<file path=xl/comments1.xml><?xml version="1.0" encoding="utf-8"?>
<comments xmlns="http://schemas.openxmlformats.org/spreadsheetml/2006/main">
  <authors>
    <author>Andrea Reif</author>
  </authors>
  <commentList>
    <comment ref="A12" authorId="0">
      <text>
        <r>
          <rPr>
            <b/>
            <sz val="9"/>
            <color indexed="81"/>
            <rFont val="Calibri"/>
            <family val="2"/>
          </rPr>
          <t xml:space="preserve">die Anderl:
Summe aller eingeplanten Stunden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Calibri"/>
            <family val="2"/>
          </rPr>
          <t xml:space="preserve">die Anderl:
Summe der noch Verfügbaren Stunden, die in Kundenprojekten verkauft werden können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Calibri"/>
            <family val="2"/>
          </rPr>
          <t xml:space="preserve">die Anderl:
Summe alls monatlichen Einnahmen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Calibri"/>
            <family val="2"/>
          </rPr>
          <t xml:space="preserve">die Anderl:
Jahressumme der EInnahmen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Calibri"/>
            <family val="2"/>
          </rPr>
          <t xml:space="preserve">die Anderl:
Summe aller Ausgaben im Monat
</t>
        </r>
      </text>
    </comment>
    <comment ref="Z28" authorId="0">
      <text>
        <r>
          <rPr>
            <b/>
            <sz val="9"/>
            <color indexed="81"/>
            <rFont val="Calibri"/>
            <family val="2"/>
          </rPr>
          <t xml:space="preserve">die Anderl:
Summe aller Ausgaben im Jahr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 xml:space="preserve">die Anderl:
Einnnahmen - Ausgaben = Einnahmenüberschuss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Calibri"/>
            <family val="2"/>
          </rPr>
          <t xml:space="preserve">die Anderl
Jahressumme Einnahmenüberschuss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Calibri"/>
            <family val="2"/>
          </rPr>
          <t xml:space="preserve">die Anderl:
Rücklagen für Steuerzahlungen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32" authorId="0">
      <text>
        <r>
          <rPr>
            <b/>
            <sz val="9"/>
            <color indexed="81"/>
            <rFont val="Calibri"/>
            <family val="2"/>
          </rPr>
          <t>Die Anderl:
Summe Rücklagen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4" authorId="0">
      <text>
        <r>
          <rPr>
            <sz val="9"/>
            <color indexed="81"/>
            <rFont val="Calibri"/>
            <family val="2"/>
          </rPr>
          <t xml:space="preserve">die Anderl:
Einnahmenüberschuss abzüglich Rücklagen
</t>
        </r>
      </text>
    </comment>
    <comment ref="Z34" authorId="0">
      <text>
        <r>
          <rPr>
            <b/>
            <sz val="9"/>
            <color indexed="81"/>
            <rFont val="Calibri"/>
            <family val="2"/>
          </rPr>
          <t xml:space="preserve">die-Anderl:
Verfügbare Liquidität im Jahr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Andrea Reif</author>
  </authors>
  <commentList>
    <comment ref="A12" authorId="0">
      <text>
        <r>
          <rPr>
            <b/>
            <sz val="9"/>
            <color indexed="81"/>
            <rFont val="Calibri"/>
            <family val="2"/>
          </rPr>
          <t xml:space="preserve">die Anderl:
Summe aller eingeplanten Stunden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3" authorId="0">
      <text>
        <r>
          <rPr>
            <b/>
            <sz val="9"/>
            <color indexed="81"/>
            <rFont val="Calibri"/>
            <family val="2"/>
          </rPr>
          <t xml:space="preserve">die Anderl:
Summe der noch Verfügbaren Stunden, die in Kundenprojekten verkauft werden können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Calibri"/>
            <family val="2"/>
          </rPr>
          <t xml:space="preserve">die Anderl:
Summe alls monatlichen Einnahmen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15" authorId="0">
      <text>
        <r>
          <rPr>
            <b/>
            <sz val="9"/>
            <color indexed="81"/>
            <rFont val="Calibri"/>
            <family val="2"/>
          </rPr>
          <t xml:space="preserve">die Anderl:
Jahressumme der EInnahmen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8" authorId="0">
      <text>
        <r>
          <rPr>
            <b/>
            <sz val="9"/>
            <color indexed="81"/>
            <rFont val="Calibri"/>
            <family val="2"/>
          </rPr>
          <t xml:space="preserve">die Anderl:
Summe aller Ausgaben im Monat
</t>
        </r>
      </text>
    </comment>
    <comment ref="Z28" authorId="0">
      <text>
        <r>
          <rPr>
            <b/>
            <sz val="9"/>
            <color indexed="81"/>
            <rFont val="Calibri"/>
            <family val="2"/>
          </rPr>
          <t xml:space="preserve">die Anderl:
Summe aller Ausgaben im Jahr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 xml:space="preserve">die Anderl:
Einnnahmen - Ausgaben = Einnahmenüberschuss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30" authorId="0">
      <text>
        <r>
          <rPr>
            <b/>
            <sz val="9"/>
            <color indexed="81"/>
            <rFont val="Calibri"/>
            <family val="2"/>
          </rPr>
          <t xml:space="preserve">die Anderl
Jahressumme Einnahmenüberschuss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2" authorId="0">
      <text>
        <r>
          <rPr>
            <b/>
            <sz val="9"/>
            <color indexed="81"/>
            <rFont val="Calibri"/>
            <family val="2"/>
          </rPr>
          <t xml:space="preserve">die Anderl:
Rücklagen für Steuerzahlungen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32" authorId="0">
      <text>
        <r>
          <rPr>
            <b/>
            <sz val="9"/>
            <color indexed="81"/>
            <rFont val="Calibri"/>
            <family val="2"/>
          </rPr>
          <t>Die Anderl:
Summe Rücklagen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4" authorId="0">
      <text>
        <r>
          <rPr>
            <sz val="9"/>
            <color indexed="81"/>
            <rFont val="Calibri"/>
            <family val="2"/>
          </rPr>
          <t xml:space="preserve">die Anderl:
Einnahmenüberschuss abzüglich Rücklagen
</t>
        </r>
      </text>
    </comment>
    <comment ref="Z34" authorId="0">
      <text>
        <r>
          <rPr>
            <b/>
            <sz val="9"/>
            <color indexed="81"/>
            <rFont val="Calibri"/>
            <family val="2"/>
          </rPr>
          <t xml:space="preserve">die-Anderl:
Verfügbare Liquidität im Jahr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<sst xmlns="http://schemas.openxmlformats.org/spreadsheetml/2006/main" count="120" uniqueCount="38">
  <si>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</si>
  <si>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</si>
  <si>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</si>
  <si>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</si>
  <si>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</si>
  <si>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</si>
  <si>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</si>
  <si>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</si>
  <si>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</si>
  <si>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</si>
  <si>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</si>
  <si>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</si>
  <si>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Miete</t>
  </si>
  <si>
    <t>Handy</t>
  </si>
  <si>
    <t>Einnahmen</t>
  </si>
  <si>
    <t>Summe Ausgaben</t>
  </si>
  <si>
    <t>Einnahmenüberschuss</t>
  </si>
  <si>
    <t>Kunde 1</t>
  </si>
  <si>
    <t>Kunde 2</t>
  </si>
  <si>
    <t>Kunde 3</t>
  </si>
  <si>
    <t>Kunde 4</t>
  </si>
  <si>
    <t>Kunde 5</t>
  </si>
  <si>
    <t>Kunde 6</t>
  </si>
  <si>
    <t>St</t>
  </si>
  <si>
    <t>Summe</t>
  </si>
  <si>
    <t>Summe Stunden</t>
  </si>
  <si>
    <t>Verfügbare Stunden</t>
  </si>
  <si>
    <t>Summe in €</t>
  </si>
  <si>
    <t>Website-Hosting</t>
  </si>
  <si>
    <t>Rücklagen</t>
  </si>
  <si>
    <t>Ausgabe 1</t>
  </si>
  <si>
    <t>Ausgabe 2</t>
  </si>
  <si>
    <t>Ausgabe 3</t>
  </si>
  <si>
    <t>Ausgabe 4</t>
  </si>
  <si>
    <t>Ausgabe 5</t>
  </si>
  <si>
    <t>Zeit und Budgetplanung 2018</t>
  </si>
  <si>
    <t>Ausgaben</t>
  </si>
  <si>
    <t>Verfügbare, monatliche Liquidität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</si>
</sst>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8" formatCode="#,##0_ ;\-#,##0\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u val="singleAccounting"/>
      <sz val="12"/>
      <color theme="1"/>
      <name val="Calibri"/>
      <scheme val="minor"/>
    </font>
    <font>
      <sz val="8"/>
      <name val="Calibri"/>
      <family val="2"/>
      <scheme val="minor"/>
    </font>
    <font>
      <b/>
      <sz val="8"/>
      <color theme="1"/>
      <name val="Calibri"/>
      <scheme val="minor"/>
    </font>
    <font>
      <b/>
      <sz val="18"/>
      <color theme="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165" fontId="0" fillId="2" borderId="1" xfId="1" applyNumberFormat="1" applyFont="1" applyFill="1" applyBorder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165" fontId="6" fillId="2" borderId="0" xfId="0" applyNumberFormat="1" applyFont="1" applyFill="1"/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0" fillId="2" borderId="0" xfId="1" applyNumberFormat="1" applyFont="1" applyFill="1"/>
    <xf numFmtId="3" fontId="0" fillId="2" borderId="0" xfId="0" applyNumberFormat="1" applyFill="1"/>
    <xf numFmtId="0" fontId="0" fillId="2" borderId="1" xfId="0" applyFont="1" applyFill="1" applyBorder="1"/>
    <xf numFmtId="3" fontId="0" fillId="2" borderId="1" xfId="0" applyNumberFormat="1" applyFont="1" applyFill="1" applyBorder="1"/>
    <xf numFmtId="3" fontId="1" fillId="2" borderId="1" xfId="1" applyNumberFormat="1" applyFont="1" applyFill="1" applyBorder="1"/>
    <xf numFmtId="0" fontId="8" fillId="2" borderId="0" xfId="0" applyFont="1" applyFill="1" applyAlignment="1">
      <alignment horizontal="center"/>
    </xf>
    <xf numFmtId="165" fontId="1" fillId="2" borderId="1" xfId="1" applyNumberFormat="1" applyFont="1" applyFill="1" applyBorder="1"/>
    <xf numFmtId="0" fontId="2" fillId="2" borderId="0" xfId="0" applyFont="1" applyFill="1" applyBorder="1"/>
    <xf numFmtId="0" fontId="0" fillId="2" borderId="0" xfId="0" applyFont="1" applyFill="1" applyBorder="1"/>
    <xf numFmtId="165" fontId="1" fillId="2" borderId="0" xfId="1" applyNumberFormat="1" applyFont="1" applyFill="1" applyBorder="1"/>
    <xf numFmtId="3" fontId="0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 applyBorder="1"/>
    <xf numFmtId="168" fontId="1" fillId="2" borderId="1" xfId="1" applyNumberFormat="1" applyFont="1" applyFill="1" applyBorder="1"/>
    <xf numFmtId="0" fontId="9" fillId="2" borderId="0" xfId="0" applyFont="1" applyFill="1"/>
    <xf numFmtId="165" fontId="0" fillId="2" borderId="2" xfId="0" applyNumberFormat="1" applyFill="1" applyBorder="1" applyAlignment="1"/>
    <xf numFmtId="0" fontId="0" fillId="0" borderId="3" xfId="0" applyBorder="1" applyAlignment="1"/>
    <xf numFmtId="165" fontId="0" fillId="2" borderId="2" xfId="1" applyNumberFormat="1" applyFont="1" applyFill="1" applyBorder="1" applyAlignment="1"/>
  </cellXfs>
  <cellStyles count="52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Besuchter Link" xfId="27" builtinId="9" hidden="1"/>
    <cellStyle name="Besuchter Link" xfId="28" builtinId="9" hidden="1"/>
    <cellStyle name="Besuchter Link" xfId="29" builtinId="9" hidden="1"/>
    <cellStyle name="Besuchter Link" xfId="30" builtinId="9" hidden="1"/>
    <cellStyle name="Besuchter Link" xfId="31" builtinId="9" hidden="1"/>
    <cellStyle name="Besuchter Link" xfId="32" builtinId="9" hidden="1"/>
    <cellStyle name="Besuchter Link" xfId="33" builtinId="9" hidden="1"/>
    <cellStyle name="Besuchter Link" xfId="34" builtinId="9" hidden="1"/>
    <cellStyle name="Besuchter Link" xfId="35" builtinId="9" hidden="1"/>
    <cellStyle name="Besuchter Link" xfId="36" builtinId="9" hidden="1"/>
    <cellStyle name="Besuchter Link" xfId="37" builtinId="9" hidden="1"/>
    <cellStyle name="Besuchter Link" xfId="38" builtinId="9" hidden="1"/>
    <cellStyle name="Besuchter Link" xfId="39" builtinId="9" hidden="1"/>
    <cellStyle name="Besuchter Link" xfId="40" builtinId="9" hidden="1"/>
    <cellStyle name="Besuchter Link" xfId="41" builtinId="9" hidden="1"/>
    <cellStyle name="Besuchter Link" xfId="42" builtinId="9" hidden="1"/>
    <cellStyle name="Besuchter Link" xfId="43" builtinId="9" hidden="1"/>
    <cellStyle name="Besuchter Link" xfId="44" builtinId="9" hidden="1"/>
    <cellStyle name="Besuchter Link" xfId="45" builtinId="9" hidden="1"/>
    <cellStyle name="Besuchter Link" xfId="46" builtinId="9" hidden="1"/>
    <cellStyle name="Besuchter Link" xfId="47" builtinId="9" hidden="1"/>
    <cellStyle name="Besuchter Link" xfId="48" builtinId="9" hidden="1"/>
    <cellStyle name="Besuchter Link" xfId="49" builtinId="9" hidden="1"/>
    <cellStyle name="Besuchter Link" xfId="50" builtinId="9" hidden="1"/>
    <cellStyle name="Besuchter Link" xfId="51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Standard" xfId="0" builtinId="0"/>
    <cellStyle name="Währung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34"/>
  <sheetViews>
    <sheetView tabSelected="1" workbookViewId="0">
      <selection activeCell="B30" sqref="B30:C30"/>
    </sheetView>
  </sheetViews>
  <sheetFormatPr baseColWidth="10" defaultRowHeight="15" x14ac:dyDescent="0"/>
  <cols>
    <col min="1" max="1" width="29.1640625" style="3" customWidth="1"/>
    <col min="2" max="2" width="3.1640625" style="3" bestFit="1" customWidth="1"/>
    <col min="3" max="3" width="10.83203125" style="2"/>
    <col min="4" max="4" width="3.1640625" style="2" bestFit="1" customWidth="1"/>
    <col min="5" max="5" width="8.5" style="2" bestFit="1" customWidth="1"/>
    <col min="6" max="6" width="3.1640625" style="2" bestFit="1" customWidth="1"/>
    <col min="7" max="7" width="8.5" style="2" bestFit="1" customWidth="1"/>
    <col min="8" max="8" width="3.1640625" style="2" bestFit="1" customWidth="1"/>
    <col min="9" max="9" width="8.5" style="2" bestFit="1" customWidth="1"/>
    <col min="10" max="10" width="3.1640625" style="2" bestFit="1" customWidth="1"/>
    <col min="11" max="11" width="8.5" style="2" bestFit="1" customWidth="1"/>
    <col min="12" max="12" width="3.1640625" style="2" bestFit="1" customWidth="1"/>
    <col min="13" max="13" width="8.5" style="2" bestFit="1" customWidth="1"/>
    <col min="14" max="14" width="3.1640625" style="2" bestFit="1" customWidth="1"/>
    <col min="15" max="15" width="8.5" style="2" bestFit="1" customWidth="1"/>
    <col min="16" max="16" width="3.1640625" style="2" bestFit="1" customWidth="1"/>
    <col min="17" max="17" width="7" style="2" bestFit="1" customWidth="1"/>
    <col min="18" max="18" width="3.1640625" style="2" bestFit="1" customWidth="1"/>
    <col min="19" max="19" width="10.33203125" style="2" bestFit="1" customWidth="1"/>
    <col min="20" max="20" width="3.1640625" style="2" bestFit="1" customWidth="1"/>
    <col min="21" max="21" width="8.5" style="2" bestFit="1" customWidth="1"/>
    <col min="22" max="22" width="3.1640625" style="2" bestFit="1" customWidth="1"/>
    <col min="23" max="23" width="10" style="2" bestFit="1" customWidth="1"/>
    <col min="24" max="24" width="3.6640625" style="2" bestFit="1" customWidth="1"/>
    <col min="25" max="25" width="10.83203125" style="2"/>
    <col min="26" max="26" width="14.33203125" style="2" customWidth="1"/>
    <col min="27" max="16384" width="10.83203125" style="2"/>
  </cols>
  <sheetData>
    <row r="1" spans="1:27" ht="23">
      <c r="A1" s="25" t="s">
        <v>35</v>
      </c>
    </row>
    <row r="2" spans="1:27" s="3" customFormat="1"/>
    <row r="3" spans="1:27" ht="20">
      <c r="A3" s="1" t="s">
        <v>14</v>
      </c>
      <c r="B3" s="1"/>
      <c r="C3" s="6" t="s">
        <v>0</v>
      </c>
      <c r="D3" s="6"/>
      <c r="E3" s="6" t="s">
        <v>1</v>
      </c>
      <c r="F3" s="6"/>
      <c r="G3" s="6" t="s">
        <v>2</v>
      </c>
      <c r="H3" s="6"/>
      <c r="I3" s="6" t="s">
        <v>3</v>
      </c>
      <c r="J3" s="6"/>
      <c r="K3" s="6" t="s">
        <v>4</v>
      </c>
      <c r="L3" s="6"/>
      <c r="M3" s="6" t="s">
        <v>5</v>
      </c>
      <c r="N3" s="6"/>
      <c r="O3" s="6" t="s">
        <v>6</v>
      </c>
      <c r="P3" s="6"/>
      <c r="Q3" s="6" t="s">
        <v>7</v>
      </c>
      <c r="R3" s="6"/>
      <c r="S3" s="6" t="s">
        <v>8</v>
      </c>
      <c r="T3" s="6"/>
      <c r="U3" s="6" t="s">
        <v>9</v>
      </c>
      <c r="V3" s="6"/>
      <c r="W3" s="6" t="s">
        <v>10</v>
      </c>
      <c r="X3" s="6"/>
      <c r="Y3" s="6" t="s">
        <v>11</v>
      </c>
    </row>
    <row r="4" spans="1:27">
      <c r="B4" s="16" t="s">
        <v>23</v>
      </c>
      <c r="C4" s="16" t="s">
        <v>24</v>
      </c>
      <c r="D4" s="16" t="s">
        <v>23</v>
      </c>
      <c r="E4" s="16" t="s">
        <v>24</v>
      </c>
      <c r="F4" s="16" t="s">
        <v>23</v>
      </c>
      <c r="G4" s="16" t="s">
        <v>24</v>
      </c>
      <c r="H4" s="16" t="s">
        <v>23</v>
      </c>
      <c r="I4" s="16" t="s">
        <v>24</v>
      </c>
      <c r="J4" s="16" t="s">
        <v>23</v>
      </c>
      <c r="K4" s="16" t="s">
        <v>24</v>
      </c>
      <c r="L4" s="16" t="s">
        <v>23</v>
      </c>
      <c r="M4" s="16" t="s">
        <v>24</v>
      </c>
      <c r="N4" s="16" t="s">
        <v>23</v>
      </c>
      <c r="O4" s="16" t="s">
        <v>24</v>
      </c>
      <c r="P4" s="16" t="s">
        <v>23</v>
      </c>
      <c r="Q4" s="16" t="s">
        <v>24</v>
      </c>
      <c r="R4" s="16" t="s">
        <v>23</v>
      </c>
      <c r="S4" s="16" t="s">
        <v>24</v>
      </c>
      <c r="T4" s="16" t="s">
        <v>23</v>
      </c>
      <c r="U4" s="16" t="s">
        <v>24</v>
      </c>
      <c r="V4" s="16" t="s">
        <v>23</v>
      </c>
      <c r="W4" s="16" t="s">
        <v>24</v>
      </c>
      <c r="X4" s="16" t="s">
        <v>23</v>
      </c>
      <c r="Y4" s="16" t="s">
        <v>24</v>
      </c>
      <c r="Z4" s="3"/>
      <c r="AA4" s="3"/>
    </row>
    <row r="5" spans="1:27">
      <c r="A5" s="4" t="s">
        <v>17</v>
      </c>
      <c r="B5" s="13">
        <v>10</v>
      </c>
      <c r="C5" s="17">
        <f>B5*75</f>
        <v>750</v>
      </c>
      <c r="D5" s="14">
        <v>10</v>
      </c>
      <c r="E5" s="17">
        <f>D5*75</f>
        <v>750</v>
      </c>
      <c r="F5" s="14">
        <v>10</v>
      </c>
      <c r="G5" s="17">
        <f>F5*75</f>
        <v>750</v>
      </c>
      <c r="H5" s="14">
        <v>10</v>
      </c>
      <c r="I5" s="17">
        <f>H5*75</f>
        <v>750</v>
      </c>
      <c r="J5" s="14">
        <v>10</v>
      </c>
      <c r="K5" s="17">
        <f>J5*75</f>
        <v>750</v>
      </c>
      <c r="L5" s="14">
        <v>10</v>
      </c>
      <c r="M5" s="17">
        <f>L5*75</f>
        <v>750</v>
      </c>
      <c r="N5" s="14">
        <v>10</v>
      </c>
      <c r="O5" s="17">
        <f>N5*75</f>
        <v>750</v>
      </c>
      <c r="P5" s="14">
        <v>10</v>
      </c>
      <c r="Q5" s="17">
        <f>P5*75</f>
        <v>750</v>
      </c>
      <c r="R5" s="14">
        <v>10</v>
      </c>
      <c r="S5" s="17">
        <f>R5*75</f>
        <v>750</v>
      </c>
      <c r="T5" s="13">
        <v>10</v>
      </c>
      <c r="U5" s="17">
        <f>T5*75</f>
        <v>750</v>
      </c>
      <c r="V5" s="13">
        <v>10</v>
      </c>
      <c r="W5" s="17">
        <f>V5*75</f>
        <v>750</v>
      </c>
      <c r="X5" s="13">
        <v>10</v>
      </c>
      <c r="Y5" s="17">
        <f>X5*75</f>
        <v>750</v>
      </c>
    </row>
    <row r="6" spans="1:27">
      <c r="A6" s="4" t="s">
        <v>18</v>
      </c>
      <c r="B6" s="13">
        <v>0</v>
      </c>
      <c r="C6" s="17">
        <v>0</v>
      </c>
      <c r="D6" s="15">
        <v>0</v>
      </c>
      <c r="E6" s="17">
        <v>0</v>
      </c>
      <c r="F6" s="15">
        <v>11</v>
      </c>
      <c r="G6" s="17">
        <f>F6*45</f>
        <v>495</v>
      </c>
      <c r="H6" s="15"/>
      <c r="I6" s="17">
        <v>0</v>
      </c>
      <c r="J6" s="15"/>
      <c r="K6" s="17">
        <v>0</v>
      </c>
      <c r="L6" s="15">
        <v>11</v>
      </c>
      <c r="M6" s="17">
        <f>L6*45</f>
        <v>495</v>
      </c>
      <c r="N6" s="15"/>
      <c r="O6" s="17">
        <v>0</v>
      </c>
      <c r="P6" s="15"/>
      <c r="Q6" s="17">
        <v>0</v>
      </c>
      <c r="R6" s="15">
        <v>11</v>
      </c>
      <c r="S6" s="17">
        <f>R6*45</f>
        <v>495</v>
      </c>
      <c r="T6" s="17"/>
      <c r="U6" s="17">
        <v>0</v>
      </c>
      <c r="V6" s="17"/>
      <c r="W6" s="17">
        <v>0</v>
      </c>
      <c r="X6" s="24">
        <v>11</v>
      </c>
      <c r="Y6" s="17">
        <f>X6*45</f>
        <v>495</v>
      </c>
    </row>
    <row r="7" spans="1:27">
      <c r="A7" s="4" t="s">
        <v>19</v>
      </c>
      <c r="B7" s="13">
        <v>12</v>
      </c>
      <c r="C7" s="17">
        <f>B7*80</f>
        <v>960</v>
      </c>
      <c r="D7" s="15">
        <v>0</v>
      </c>
      <c r="E7" s="17">
        <v>0</v>
      </c>
      <c r="F7" s="15"/>
      <c r="G7" s="17">
        <v>0</v>
      </c>
      <c r="H7" s="15">
        <v>12</v>
      </c>
      <c r="I7" s="17">
        <f>H7*80</f>
        <v>960</v>
      </c>
      <c r="J7" s="15"/>
      <c r="K7" s="17">
        <v>0</v>
      </c>
      <c r="L7" s="15"/>
      <c r="M7" s="17">
        <v>0</v>
      </c>
      <c r="N7" s="15">
        <v>12</v>
      </c>
      <c r="O7" s="17">
        <f>N7*80</f>
        <v>960</v>
      </c>
      <c r="P7" s="15"/>
      <c r="Q7" s="17">
        <v>0</v>
      </c>
      <c r="R7" s="15"/>
      <c r="S7" s="17">
        <v>0</v>
      </c>
      <c r="T7" s="13">
        <v>12</v>
      </c>
      <c r="U7" s="17">
        <f>T7*80</f>
        <v>960</v>
      </c>
      <c r="V7" s="13"/>
      <c r="W7" s="17">
        <v>0</v>
      </c>
      <c r="X7" s="13">
        <v>6</v>
      </c>
      <c r="Y7" s="17">
        <f>X7*80</f>
        <v>480</v>
      </c>
    </row>
    <row r="8" spans="1:27">
      <c r="A8" s="4" t="s">
        <v>20</v>
      </c>
      <c r="B8" s="13">
        <v>0</v>
      </c>
      <c r="C8" s="17">
        <v>0</v>
      </c>
      <c r="D8" s="15">
        <v>0</v>
      </c>
      <c r="E8" s="17">
        <v>500</v>
      </c>
      <c r="F8" s="15"/>
      <c r="G8" s="17">
        <v>500</v>
      </c>
      <c r="H8" s="15"/>
      <c r="I8" s="17">
        <v>500</v>
      </c>
      <c r="J8" s="15"/>
      <c r="K8" s="17">
        <v>500</v>
      </c>
      <c r="L8" s="15"/>
      <c r="M8" s="17">
        <v>500</v>
      </c>
      <c r="N8" s="15"/>
      <c r="O8" s="17">
        <v>500</v>
      </c>
      <c r="P8" s="15"/>
      <c r="Q8" s="17">
        <v>0</v>
      </c>
      <c r="R8" s="15"/>
      <c r="S8" s="17">
        <v>500</v>
      </c>
      <c r="T8" s="17"/>
      <c r="U8" s="17">
        <v>500</v>
      </c>
      <c r="V8" s="17"/>
      <c r="W8" s="17">
        <v>500</v>
      </c>
      <c r="X8" s="17"/>
      <c r="Y8" s="17">
        <v>500</v>
      </c>
    </row>
    <row r="9" spans="1:27">
      <c r="A9" s="4" t="s">
        <v>21</v>
      </c>
      <c r="B9" s="13">
        <v>24</v>
      </c>
      <c r="C9" s="17">
        <f>B9*50</f>
        <v>1200</v>
      </c>
      <c r="D9" s="14">
        <v>24</v>
      </c>
      <c r="E9" s="17">
        <f>D9*50</f>
        <v>1200</v>
      </c>
      <c r="F9" s="14">
        <v>24</v>
      </c>
      <c r="G9" s="17">
        <f>F9*50</f>
        <v>1200</v>
      </c>
      <c r="H9" s="14">
        <v>16</v>
      </c>
      <c r="I9" s="17">
        <f>H9*50</f>
        <v>800</v>
      </c>
      <c r="J9" s="14">
        <v>16</v>
      </c>
      <c r="K9" s="17">
        <f>J9*50</f>
        <v>800</v>
      </c>
      <c r="L9" s="14">
        <v>16</v>
      </c>
      <c r="M9" s="17">
        <f>L9*50</f>
        <v>800</v>
      </c>
      <c r="N9" s="14">
        <v>16</v>
      </c>
      <c r="O9" s="17">
        <f>N9*50</f>
        <v>800</v>
      </c>
      <c r="P9" s="14"/>
      <c r="Q9" s="17">
        <v>0</v>
      </c>
      <c r="R9" s="14">
        <v>16</v>
      </c>
      <c r="S9" s="17">
        <f>R9*50</f>
        <v>800</v>
      </c>
      <c r="T9" s="13">
        <v>16</v>
      </c>
      <c r="U9" s="17">
        <f>T9*50</f>
        <v>800</v>
      </c>
      <c r="V9" s="13">
        <v>16</v>
      </c>
      <c r="W9" s="17">
        <f>V9*50</f>
        <v>800</v>
      </c>
      <c r="X9" s="13">
        <v>16</v>
      </c>
      <c r="Y9" s="17">
        <f>X9*50</f>
        <v>800</v>
      </c>
    </row>
    <row r="10" spans="1:27" s="12" customFormat="1">
      <c r="A10" s="4" t="s">
        <v>22</v>
      </c>
      <c r="B10" s="13">
        <v>13</v>
      </c>
      <c r="C10" s="17">
        <f>B10*80</f>
        <v>1040</v>
      </c>
      <c r="D10" s="14">
        <v>3</v>
      </c>
      <c r="E10" s="17">
        <f>D10*75</f>
        <v>225</v>
      </c>
      <c r="F10" s="14">
        <v>3</v>
      </c>
      <c r="G10" s="17">
        <f>F10*75</f>
        <v>225</v>
      </c>
      <c r="H10" s="14">
        <v>3</v>
      </c>
      <c r="I10" s="17">
        <f>H10*75</f>
        <v>225</v>
      </c>
      <c r="J10" s="14">
        <v>3</v>
      </c>
      <c r="K10" s="17">
        <f>J10*75</f>
        <v>225</v>
      </c>
      <c r="L10" s="14">
        <v>3</v>
      </c>
      <c r="M10" s="17">
        <f>L10*75</f>
        <v>225</v>
      </c>
      <c r="N10" s="14">
        <v>3</v>
      </c>
      <c r="O10" s="17">
        <f>N10*75</f>
        <v>225</v>
      </c>
      <c r="P10" s="14">
        <v>3</v>
      </c>
      <c r="Q10" s="17">
        <f>P10*75</f>
        <v>225</v>
      </c>
      <c r="R10" s="14">
        <v>3</v>
      </c>
      <c r="S10" s="17">
        <f>R10*75</f>
        <v>225</v>
      </c>
      <c r="T10" s="13">
        <v>3</v>
      </c>
      <c r="U10" s="17">
        <f>T10*75</f>
        <v>225</v>
      </c>
      <c r="V10" s="13">
        <v>3</v>
      </c>
      <c r="W10" s="17">
        <f>V10*75</f>
        <v>225</v>
      </c>
      <c r="X10" s="13">
        <v>3</v>
      </c>
      <c r="Y10" s="17">
        <f>X10*75</f>
        <v>225</v>
      </c>
      <c r="Z10" s="2"/>
      <c r="AA10" s="2"/>
    </row>
    <row r="11" spans="1:27">
      <c r="A11" s="18"/>
      <c r="B11" s="19"/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19"/>
      <c r="U11" s="20"/>
      <c r="V11" s="19"/>
      <c r="W11" s="20"/>
      <c r="X11" s="19"/>
      <c r="Y11" s="20"/>
      <c r="Z11" s="3"/>
    </row>
    <row r="12" spans="1:27">
      <c r="A12" s="9" t="s">
        <v>25</v>
      </c>
      <c r="B12" s="15">
        <f>SUM(B5:B10)</f>
        <v>59</v>
      </c>
      <c r="C12" s="11"/>
      <c r="D12" s="15">
        <f>SUM(D5:D10)</f>
        <v>37</v>
      </c>
      <c r="E12" s="11"/>
      <c r="F12" s="15">
        <f>SUM(F5:F10)</f>
        <v>48</v>
      </c>
      <c r="G12" s="11"/>
      <c r="H12" s="15">
        <f>SUM(H5:H10)</f>
        <v>41</v>
      </c>
      <c r="I12" s="11"/>
      <c r="J12" s="15">
        <f>SUM(J5:J10)</f>
        <v>29</v>
      </c>
      <c r="K12" s="11"/>
      <c r="L12" s="15">
        <f>SUM(L5:L10)</f>
        <v>40</v>
      </c>
      <c r="M12" s="11"/>
      <c r="N12" s="15">
        <f>SUM(N5:N10)</f>
        <v>41</v>
      </c>
      <c r="O12" s="11"/>
      <c r="P12" s="15">
        <f>SUM(P5:P10)</f>
        <v>13</v>
      </c>
      <c r="Q12" s="11"/>
      <c r="R12" s="15">
        <f>SUM(R5:R10)</f>
        <v>40</v>
      </c>
      <c r="S12" s="11"/>
      <c r="T12" s="15">
        <f>SUM(T5:T10)</f>
        <v>41</v>
      </c>
      <c r="U12" s="11"/>
      <c r="V12" s="15">
        <f>SUM(V5:V10)</f>
        <v>29</v>
      </c>
      <c r="W12" s="11"/>
      <c r="X12" s="15">
        <f>SUM(X5:X10)</f>
        <v>46</v>
      </c>
      <c r="Y12" s="11"/>
      <c r="Z12" s="10"/>
      <c r="AA12" s="12"/>
    </row>
    <row r="13" spans="1:27">
      <c r="A13" s="4" t="s">
        <v>26</v>
      </c>
      <c r="B13" s="9">
        <f>100-B12</f>
        <v>41</v>
      </c>
      <c r="D13" s="9">
        <f>100-D12</f>
        <v>63</v>
      </c>
      <c r="F13" s="9">
        <f>100-F12</f>
        <v>52</v>
      </c>
      <c r="H13" s="9">
        <f>100-H12</f>
        <v>59</v>
      </c>
      <c r="J13" s="9">
        <f>100-J12</f>
        <v>71</v>
      </c>
      <c r="L13" s="9">
        <f>100-L12</f>
        <v>60</v>
      </c>
      <c r="N13" s="9">
        <f>100-N12</f>
        <v>59</v>
      </c>
      <c r="P13" s="9">
        <f>100-P12</f>
        <v>87</v>
      </c>
      <c r="R13" s="9">
        <f>100-R12</f>
        <v>60</v>
      </c>
      <c r="T13" s="9">
        <f>100-T12</f>
        <v>59</v>
      </c>
      <c r="V13" s="9">
        <f>100-V12</f>
        <v>71</v>
      </c>
      <c r="X13" s="9">
        <f>100-X12</f>
        <v>54</v>
      </c>
      <c r="Z13" s="3"/>
    </row>
    <row r="14" spans="1:27">
      <c r="A14" s="18"/>
      <c r="B14" s="22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3"/>
    </row>
    <row r="15" spans="1:27" ht="18">
      <c r="A15" s="4" t="s">
        <v>27</v>
      </c>
      <c r="B15" s="28">
        <f>SUM(C5:C12)</f>
        <v>3950</v>
      </c>
      <c r="C15" s="27"/>
      <c r="D15" s="28">
        <f>SUM(E5:E10)</f>
        <v>2675</v>
      </c>
      <c r="E15" s="27">
        <f>SUM(E5:E12)</f>
        <v>2675</v>
      </c>
      <c r="F15" s="28">
        <f>SUM(G5:G10)</f>
        <v>3170</v>
      </c>
      <c r="G15" s="27">
        <f>SUM(G5:G12)</f>
        <v>3170</v>
      </c>
      <c r="H15" s="28">
        <f>SUM(I5:I10)</f>
        <v>3235</v>
      </c>
      <c r="I15" s="27">
        <f>SUM(I5:I12)</f>
        <v>3235</v>
      </c>
      <c r="J15" s="28">
        <f>SUM(K5:K10)</f>
        <v>2275</v>
      </c>
      <c r="K15" s="27">
        <f>SUM(K5:K12)</f>
        <v>2275</v>
      </c>
      <c r="L15" s="28">
        <f>SUM(M5:M10)</f>
        <v>2770</v>
      </c>
      <c r="M15" s="27">
        <f>SUM(M5:M12)</f>
        <v>2770</v>
      </c>
      <c r="N15" s="28">
        <f>SUM(O5:O10)</f>
        <v>3235</v>
      </c>
      <c r="O15" s="27">
        <f>SUM(O5:O12)</f>
        <v>3235</v>
      </c>
      <c r="P15" s="28">
        <f>SUM(Q5:Q10)</f>
        <v>975</v>
      </c>
      <c r="Q15" s="27">
        <f>SUM(Q5:Q12)</f>
        <v>975</v>
      </c>
      <c r="R15" s="28">
        <f>SUM(S5:S10)</f>
        <v>2770</v>
      </c>
      <c r="S15" s="27">
        <f>SUM(S5:S12)</f>
        <v>2770</v>
      </c>
      <c r="T15" s="28">
        <f>SUM(U5:U10)</f>
        <v>3235</v>
      </c>
      <c r="U15" s="27">
        <f>SUM(U5:U12)</f>
        <v>3235</v>
      </c>
      <c r="V15" s="28">
        <f>SUM(W5:W10)</f>
        <v>2275</v>
      </c>
      <c r="W15" s="27">
        <f>SUM(W5:W12)</f>
        <v>2275</v>
      </c>
      <c r="X15" s="28">
        <f>SUM(Y5:Y10)</f>
        <v>3250</v>
      </c>
      <c r="Y15" s="27">
        <f>SUM(Y5:Y12)</f>
        <v>3250</v>
      </c>
      <c r="Z15" s="8">
        <f>Y15+W15+U15+S15+Q15+O15+M15+K15+I15+G15+E15+B15</f>
        <v>33815</v>
      </c>
    </row>
    <row r="19" spans="1:26" ht="20">
      <c r="A19" s="1" t="s">
        <v>36</v>
      </c>
      <c r="B19" s="1"/>
      <c r="Z19" s="3"/>
    </row>
    <row r="20" spans="1:26">
      <c r="A20" s="4" t="s">
        <v>12</v>
      </c>
      <c r="B20" s="4"/>
      <c r="C20" s="5">
        <v>250</v>
      </c>
      <c r="D20" s="5"/>
      <c r="E20" s="5">
        <v>250</v>
      </c>
      <c r="F20" s="5"/>
      <c r="G20" s="5">
        <v>250</v>
      </c>
      <c r="H20" s="5"/>
      <c r="I20" s="5">
        <v>250</v>
      </c>
      <c r="J20" s="5"/>
      <c r="K20" s="5">
        <v>250</v>
      </c>
      <c r="L20" s="5"/>
      <c r="M20" s="5">
        <v>250</v>
      </c>
      <c r="N20" s="5"/>
      <c r="O20" s="5">
        <v>250</v>
      </c>
      <c r="P20" s="5"/>
      <c r="Q20" s="5">
        <v>250</v>
      </c>
      <c r="R20" s="5"/>
      <c r="S20" s="5">
        <v>250</v>
      </c>
      <c r="T20" s="5"/>
      <c r="U20" s="5">
        <v>250</v>
      </c>
      <c r="V20" s="5"/>
      <c r="W20" s="5">
        <v>250</v>
      </c>
      <c r="X20" s="5"/>
      <c r="Y20" s="5">
        <v>250</v>
      </c>
      <c r="Z20" s="3"/>
    </row>
    <row r="21" spans="1:26">
      <c r="A21" s="4" t="s">
        <v>13</v>
      </c>
      <c r="B21" s="4"/>
      <c r="C21" s="5">
        <v>50</v>
      </c>
      <c r="D21" s="5"/>
      <c r="E21" s="5">
        <v>50</v>
      </c>
      <c r="F21" s="5"/>
      <c r="G21" s="5">
        <v>50</v>
      </c>
      <c r="H21" s="5"/>
      <c r="I21" s="5">
        <v>50</v>
      </c>
      <c r="J21" s="5"/>
      <c r="K21" s="5">
        <v>50</v>
      </c>
      <c r="L21" s="5"/>
      <c r="M21" s="5">
        <v>50</v>
      </c>
      <c r="N21" s="5"/>
      <c r="O21" s="5">
        <v>50</v>
      </c>
      <c r="P21" s="5"/>
      <c r="Q21" s="5">
        <v>50</v>
      </c>
      <c r="R21" s="5"/>
      <c r="S21" s="5">
        <v>50</v>
      </c>
      <c r="T21" s="5"/>
      <c r="U21" s="5">
        <v>50</v>
      </c>
      <c r="V21" s="5"/>
      <c r="W21" s="5">
        <v>50</v>
      </c>
      <c r="X21" s="5"/>
      <c r="Y21" s="5">
        <v>50</v>
      </c>
      <c r="Z21" s="3"/>
    </row>
    <row r="22" spans="1:26">
      <c r="A22" s="4" t="s">
        <v>28</v>
      </c>
      <c r="B22" s="4"/>
      <c r="C22" s="5">
        <v>30</v>
      </c>
      <c r="D22" s="5"/>
      <c r="E22" s="5">
        <v>30</v>
      </c>
      <c r="F22" s="5"/>
      <c r="G22" s="5">
        <v>30</v>
      </c>
      <c r="H22" s="5"/>
      <c r="I22" s="5">
        <v>30</v>
      </c>
      <c r="J22" s="5"/>
      <c r="K22" s="5">
        <v>30</v>
      </c>
      <c r="L22" s="5"/>
      <c r="M22" s="5">
        <v>30</v>
      </c>
      <c r="N22" s="5"/>
      <c r="O22" s="5">
        <v>30</v>
      </c>
      <c r="P22" s="5"/>
      <c r="Q22" s="5">
        <v>30</v>
      </c>
      <c r="R22" s="5"/>
      <c r="S22" s="5">
        <v>30</v>
      </c>
      <c r="T22" s="5"/>
      <c r="U22" s="5">
        <v>30</v>
      </c>
      <c r="V22" s="5"/>
      <c r="W22" s="5">
        <v>30</v>
      </c>
      <c r="X22" s="5"/>
      <c r="Y22" s="5">
        <v>30</v>
      </c>
      <c r="Z22" s="3"/>
    </row>
    <row r="23" spans="1:26">
      <c r="A23" s="4" t="s">
        <v>30</v>
      </c>
      <c r="B23" s="4"/>
      <c r="C23" s="5">
        <v>0</v>
      </c>
      <c r="D23" s="5"/>
      <c r="E23" s="5">
        <v>200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0</v>
      </c>
      <c r="R23" s="5"/>
      <c r="S23" s="5">
        <v>0</v>
      </c>
      <c r="T23" s="5"/>
      <c r="U23" s="5">
        <v>0</v>
      </c>
      <c r="V23" s="5"/>
      <c r="W23" s="5">
        <v>0</v>
      </c>
      <c r="X23" s="5"/>
      <c r="Y23" s="5">
        <v>0</v>
      </c>
      <c r="Z23" s="3"/>
    </row>
    <row r="24" spans="1:26">
      <c r="A24" s="4" t="s">
        <v>31</v>
      </c>
      <c r="B24" s="4"/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0</v>
      </c>
      <c r="L24" s="5"/>
      <c r="M24" s="5">
        <v>1000</v>
      </c>
      <c r="N24" s="5"/>
      <c r="O24" s="5">
        <v>0</v>
      </c>
      <c r="P24" s="5"/>
      <c r="Q24" s="5">
        <v>0</v>
      </c>
      <c r="R24" s="5"/>
      <c r="S24" s="5">
        <v>0</v>
      </c>
      <c r="T24" s="5"/>
      <c r="U24" s="5">
        <v>0</v>
      </c>
      <c r="V24" s="5"/>
      <c r="W24" s="5">
        <v>0</v>
      </c>
      <c r="X24" s="5"/>
      <c r="Y24" s="5">
        <v>0</v>
      </c>
      <c r="Z24" s="3"/>
    </row>
    <row r="25" spans="1:26">
      <c r="A25" s="4" t="s">
        <v>32</v>
      </c>
      <c r="B25" s="4"/>
      <c r="C25" s="5">
        <v>450</v>
      </c>
      <c r="D25" s="5"/>
      <c r="E25" s="5">
        <v>450</v>
      </c>
      <c r="F25" s="5"/>
      <c r="G25" s="5">
        <v>450</v>
      </c>
      <c r="H25" s="5"/>
      <c r="I25" s="5">
        <v>450</v>
      </c>
      <c r="J25" s="5"/>
      <c r="K25" s="5">
        <v>450</v>
      </c>
      <c r="L25" s="5"/>
      <c r="M25" s="5">
        <v>450</v>
      </c>
      <c r="N25" s="5"/>
      <c r="O25" s="5">
        <v>450</v>
      </c>
      <c r="P25" s="5"/>
      <c r="Q25" s="5">
        <v>450</v>
      </c>
      <c r="R25" s="5"/>
      <c r="S25" s="5">
        <v>450</v>
      </c>
      <c r="T25" s="5"/>
      <c r="U25" s="5">
        <v>450</v>
      </c>
      <c r="V25" s="5"/>
      <c r="W25" s="5">
        <v>450</v>
      </c>
      <c r="X25" s="5"/>
      <c r="Y25" s="5">
        <v>450</v>
      </c>
      <c r="Z25" s="3"/>
    </row>
    <row r="26" spans="1:26">
      <c r="A26" s="4" t="s">
        <v>33</v>
      </c>
      <c r="B26" s="4"/>
      <c r="C26" s="5">
        <v>59</v>
      </c>
      <c r="D26" s="5"/>
      <c r="E26" s="5">
        <v>0</v>
      </c>
      <c r="F26" s="5"/>
      <c r="G26" s="5">
        <v>75</v>
      </c>
      <c r="H26" s="5"/>
      <c r="I26" s="5">
        <v>0</v>
      </c>
      <c r="J26" s="5"/>
      <c r="K26" s="5">
        <v>69</v>
      </c>
      <c r="L26" s="5"/>
      <c r="M26" s="5">
        <v>0</v>
      </c>
      <c r="N26" s="5"/>
      <c r="O26" s="5">
        <v>55</v>
      </c>
      <c r="P26" s="5"/>
      <c r="Q26" s="5">
        <v>0</v>
      </c>
      <c r="R26" s="5"/>
      <c r="S26" s="5">
        <v>0</v>
      </c>
      <c r="T26" s="5"/>
      <c r="U26" s="5">
        <v>63</v>
      </c>
      <c r="V26" s="5"/>
      <c r="W26" s="5">
        <v>0</v>
      </c>
      <c r="X26" s="5"/>
      <c r="Y26" s="5">
        <v>0</v>
      </c>
      <c r="Z26" s="3"/>
    </row>
    <row r="27" spans="1:26">
      <c r="A27" s="4" t="s">
        <v>34</v>
      </c>
      <c r="B27" s="4"/>
      <c r="C27" s="5">
        <v>1</v>
      </c>
      <c r="D27" s="5"/>
      <c r="E27" s="5">
        <v>1</v>
      </c>
      <c r="F27" s="5"/>
      <c r="G27" s="5">
        <v>1</v>
      </c>
      <c r="H27" s="5"/>
      <c r="I27" s="5">
        <v>1</v>
      </c>
      <c r="J27" s="5"/>
      <c r="K27" s="5">
        <v>1</v>
      </c>
      <c r="L27" s="5"/>
      <c r="M27" s="5">
        <v>1</v>
      </c>
      <c r="N27" s="5"/>
      <c r="O27" s="5">
        <v>1</v>
      </c>
      <c r="P27" s="5"/>
      <c r="Q27" s="5">
        <v>1</v>
      </c>
      <c r="R27" s="5"/>
      <c r="S27" s="5">
        <v>1</v>
      </c>
      <c r="T27" s="5"/>
      <c r="U27" s="5">
        <v>1</v>
      </c>
      <c r="V27" s="5"/>
      <c r="W27" s="5">
        <v>1</v>
      </c>
      <c r="X27" s="5"/>
      <c r="Y27" s="5">
        <v>1</v>
      </c>
    </row>
    <row r="28" spans="1:26" ht="18">
      <c r="A28" s="3" t="s">
        <v>15</v>
      </c>
      <c r="C28" s="7">
        <f>SUM(C20:C27)</f>
        <v>840</v>
      </c>
      <c r="D28" s="7"/>
      <c r="E28" s="7">
        <f>SUM(E20:E27)</f>
        <v>981</v>
      </c>
      <c r="F28" s="7"/>
      <c r="G28" s="7">
        <f>SUM(G20:G27)</f>
        <v>856</v>
      </c>
      <c r="H28" s="7"/>
      <c r="I28" s="7">
        <f>SUM(I20:I27)</f>
        <v>781</v>
      </c>
      <c r="J28" s="7"/>
      <c r="K28" s="7">
        <f>SUM(K20:K27)</f>
        <v>850</v>
      </c>
      <c r="L28" s="7"/>
      <c r="M28" s="7">
        <f>SUM(M20:M27)</f>
        <v>1781</v>
      </c>
      <c r="N28" s="7"/>
      <c r="O28" s="7">
        <f>SUM(O20:O27)</f>
        <v>836</v>
      </c>
      <c r="P28" s="7"/>
      <c r="Q28" s="7">
        <f>SUM(Q20:Q27)</f>
        <v>781</v>
      </c>
      <c r="R28" s="7"/>
      <c r="S28" s="7">
        <f>SUM(S20:S27)</f>
        <v>781</v>
      </c>
      <c r="T28" s="7"/>
      <c r="U28" s="7">
        <f>SUM(U20:U27)</f>
        <v>844</v>
      </c>
      <c r="V28" s="7"/>
      <c r="W28" s="7">
        <f>SUM(W20:W27)</f>
        <v>781</v>
      </c>
      <c r="X28" s="7"/>
      <c r="Y28" s="7">
        <f>SUM(Y20:Y27)</f>
        <v>781</v>
      </c>
      <c r="Z28" s="8">
        <f>Y28+W28+U28+S28+Q28+O28+M28+K28+I28+G28+E28+C28</f>
        <v>10893</v>
      </c>
    </row>
    <row r="29" spans="1:26">
      <c r="Z29" s="3"/>
    </row>
    <row r="30" spans="1:26" ht="18">
      <c r="A30" s="4" t="s">
        <v>16</v>
      </c>
      <c r="B30" s="26">
        <f>B15-C28</f>
        <v>3110</v>
      </c>
      <c r="C30" s="27"/>
      <c r="D30" s="26">
        <f>E15-E28</f>
        <v>1694</v>
      </c>
      <c r="E30" s="27"/>
      <c r="F30" s="26">
        <f>G15-G28</f>
        <v>2314</v>
      </c>
      <c r="G30" s="27"/>
      <c r="H30" s="26">
        <f>I15-I28</f>
        <v>2454</v>
      </c>
      <c r="I30" s="27"/>
      <c r="J30" s="26">
        <f>K15-K28</f>
        <v>1425</v>
      </c>
      <c r="K30" s="27"/>
      <c r="L30" s="26">
        <f>M15-M28</f>
        <v>989</v>
      </c>
      <c r="M30" s="27"/>
      <c r="N30" s="26">
        <f>O15-O28</f>
        <v>2399</v>
      </c>
      <c r="O30" s="27"/>
      <c r="P30" s="26">
        <f>Q15-Q28</f>
        <v>194</v>
      </c>
      <c r="Q30" s="27"/>
      <c r="R30" s="26">
        <f>S15-S28</f>
        <v>1989</v>
      </c>
      <c r="S30" s="27"/>
      <c r="T30" s="26">
        <f>U15-U28</f>
        <v>2391</v>
      </c>
      <c r="U30" s="27"/>
      <c r="V30" s="26">
        <f>W15-W28</f>
        <v>1494</v>
      </c>
      <c r="W30" s="27"/>
      <c r="X30" s="26">
        <f>Y15-Y28</f>
        <v>2469</v>
      </c>
      <c r="Y30" s="27"/>
      <c r="Z30" s="8">
        <f>Y30+W30+U30+S30+Q30+O30+M30+K30+I30+G30+E30+B30</f>
        <v>3110</v>
      </c>
    </row>
    <row r="32" spans="1:26">
      <c r="A32" s="4" t="s">
        <v>29</v>
      </c>
      <c r="B32" s="26">
        <v>500</v>
      </c>
      <c r="C32" s="27">
        <v>500</v>
      </c>
      <c r="D32" s="26">
        <v>500</v>
      </c>
      <c r="E32" s="27">
        <v>500</v>
      </c>
      <c r="F32" s="26">
        <v>500</v>
      </c>
      <c r="G32" s="27">
        <v>500</v>
      </c>
      <c r="H32" s="26">
        <v>500</v>
      </c>
      <c r="I32" s="27">
        <v>500</v>
      </c>
      <c r="J32" s="26">
        <v>500</v>
      </c>
      <c r="K32" s="27">
        <v>500</v>
      </c>
      <c r="L32" s="26">
        <v>500</v>
      </c>
      <c r="M32" s="27">
        <v>500</v>
      </c>
      <c r="N32" s="26">
        <v>500</v>
      </c>
      <c r="O32" s="27">
        <v>500</v>
      </c>
      <c r="P32" s="26">
        <v>500</v>
      </c>
      <c r="Q32" s="27">
        <v>500</v>
      </c>
      <c r="R32" s="26">
        <v>500</v>
      </c>
      <c r="S32" s="27">
        <v>500</v>
      </c>
      <c r="T32" s="26">
        <v>500</v>
      </c>
      <c r="U32" s="27">
        <v>500</v>
      </c>
      <c r="V32" s="26">
        <v>500</v>
      </c>
      <c r="W32" s="27">
        <v>500</v>
      </c>
      <c r="X32" s="26">
        <v>500</v>
      </c>
      <c r="Y32" s="27">
        <v>500</v>
      </c>
      <c r="Z32" s="7">
        <f>Y32+W32+U32+S32+Q32+O32+M32+K32+I32+G32+E32+C32</f>
        <v>6000</v>
      </c>
    </row>
    <row r="33" spans="1:26">
      <c r="Z33" s="3"/>
    </row>
    <row r="34" spans="1:26">
      <c r="A34" s="4" t="s">
        <v>37</v>
      </c>
      <c r="B34" s="26">
        <f>B30-B32</f>
        <v>2610</v>
      </c>
      <c r="C34" s="27">
        <f>B30-C32</f>
        <v>2610</v>
      </c>
      <c r="D34" s="26">
        <f>D30-D32</f>
        <v>1194</v>
      </c>
      <c r="E34" s="27">
        <f>D30-E32</f>
        <v>1194</v>
      </c>
      <c r="F34" s="26">
        <f>F30-F32</f>
        <v>1814</v>
      </c>
      <c r="G34" s="27">
        <f>F30-G32</f>
        <v>1814</v>
      </c>
      <c r="H34" s="26">
        <f>H30-H32</f>
        <v>1954</v>
      </c>
      <c r="I34" s="27">
        <f>H30-I32</f>
        <v>1954</v>
      </c>
      <c r="J34" s="26">
        <f>J30-J32</f>
        <v>925</v>
      </c>
      <c r="K34" s="27">
        <f>J30-K32</f>
        <v>925</v>
      </c>
      <c r="L34" s="26">
        <f>L30-L32</f>
        <v>489</v>
      </c>
      <c r="M34" s="27">
        <f>L30-M32</f>
        <v>489</v>
      </c>
      <c r="N34" s="26">
        <f>N30-N32</f>
        <v>1899</v>
      </c>
      <c r="O34" s="27">
        <f>N30-O32</f>
        <v>1899</v>
      </c>
      <c r="P34" s="26">
        <f>P30-P32</f>
        <v>-306</v>
      </c>
      <c r="Q34" s="27">
        <f>P30-Q32</f>
        <v>-306</v>
      </c>
      <c r="R34" s="26">
        <f>R30-R32</f>
        <v>1489</v>
      </c>
      <c r="S34" s="27">
        <f>R30-S32</f>
        <v>1489</v>
      </c>
      <c r="T34" s="26">
        <f>T30-T32</f>
        <v>1891</v>
      </c>
      <c r="U34" s="27">
        <f>T30-U32</f>
        <v>1891</v>
      </c>
      <c r="V34" s="26">
        <f>V30-V32</f>
        <v>994</v>
      </c>
      <c r="W34" s="27">
        <f>V30-W32</f>
        <v>994</v>
      </c>
      <c r="X34" s="26">
        <f>X30-X32</f>
        <v>1969</v>
      </c>
      <c r="Y34" s="27">
        <f>X30-Y32</f>
        <v>1969</v>
      </c>
      <c r="Z34" s="7">
        <f>Y34+W34+U34+S34+Q34+O34+M34+K34+I34+G34+E34+C34</f>
        <v>16922</v>
      </c>
    </row>
  </sheetData>
  <mergeCells count="48">
    <mergeCell ref="X15:Y15"/>
    <mergeCell ref="L15:M15"/>
    <mergeCell ref="N15:O15"/>
    <mergeCell ref="P15:Q15"/>
    <mergeCell ref="R15:S15"/>
    <mergeCell ref="T15:U15"/>
    <mergeCell ref="V15:W15"/>
    <mergeCell ref="B15:C15"/>
    <mergeCell ref="D15:E15"/>
    <mergeCell ref="F15:G15"/>
    <mergeCell ref="H15:I15"/>
    <mergeCell ref="J15:K15"/>
    <mergeCell ref="N34:O34"/>
    <mergeCell ref="P34:Q34"/>
    <mergeCell ref="R34:S34"/>
    <mergeCell ref="T34:U34"/>
    <mergeCell ref="V34:W34"/>
    <mergeCell ref="X34:Y34"/>
    <mergeCell ref="B34:C34"/>
    <mergeCell ref="D34:E34"/>
    <mergeCell ref="F34:G34"/>
    <mergeCell ref="H34:I34"/>
    <mergeCell ref="J34:K34"/>
    <mergeCell ref="L34:M34"/>
    <mergeCell ref="N32:O32"/>
    <mergeCell ref="P32:Q32"/>
    <mergeCell ref="R32:S32"/>
    <mergeCell ref="T32:U32"/>
    <mergeCell ref="V32:W32"/>
    <mergeCell ref="X32:Y32"/>
    <mergeCell ref="B32:C32"/>
    <mergeCell ref="D32:E32"/>
    <mergeCell ref="F32:G32"/>
    <mergeCell ref="H32:I32"/>
    <mergeCell ref="J32:K32"/>
    <mergeCell ref="L32:M32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L30:M30"/>
  </mergeCells>
  <phoneticPr fontId="7" type="noConversion"/>
  <printOptions horizontalCentered="1" verticalCentered="1"/>
  <pageMargins left="0.75000000000000011" right="0.75000000000000011" top="1" bottom="1" header="0.5" footer="0.5"/>
  <pageSetup paperSize="9" scale="60" orientation="landscape" horizontalDpi="4294967292" verticalDpi="4294967292"/>
  <headerFooter>
    <oddHeader>&amp;L&amp;"Calibri,Standard"&amp;K000000&amp;F&amp;R&amp;"Calibri,Standard"&amp;K000000&amp;D</oddHeader>
  </headerFooter>
  <ignoredErrors>
    <ignoredError sqref="B15" emptyCellReference="1"/>
  </ignoredError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4"/>
  <sheetViews>
    <sheetView workbookViewId="0">
      <selection sqref="A1:XFD1048576"/>
    </sheetView>
  </sheetViews>
  <sheetFormatPr baseColWidth="10" defaultRowHeight="15" x14ac:dyDescent="0"/>
  <cols>
    <col min="1" max="1" width="29.1640625" style="3" customWidth="1"/>
    <col min="2" max="2" width="3.1640625" style="3" bestFit="1" customWidth="1"/>
    <col min="3" max="3" width="10.83203125" style="2"/>
    <col min="4" max="4" width="3.1640625" style="2" bestFit="1" customWidth="1"/>
    <col min="5" max="5" width="8.5" style="2" bestFit="1" customWidth="1"/>
    <col min="6" max="6" width="3.1640625" style="2" bestFit="1" customWidth="1"/>
    <col min="7" max="7" width="8.5" style="2" bestFit="1" customWidth="1"/>
    <col min="8" max="8" width="3.1640625" style="2" bestFit="1" customWidth="1"/>
    <col min="9" max="9" width="8.5" style="2" bestFit="1" customWidth="1"/>
    <col min="10" max="10" width="3.1640625" style="2" bestFit="1" customWidth="1"/>
    <col min="11" max="11" width="8.5" style="2" bestFit="1" customWidth="1"/>
    <col min="12" max="12" width="3.1640625" style="2" bestFit="1" customWidth="1"/>
    <col min="13" max="13" width="8.5" style="2" bestFit="1" customWidth="1"/>
    <col min="14" max="14" width="3.1640625" style="2" bestFit="1" customWidth="1"/>
    <col min="15" max="15" width="8.5" style="2" bestFit="1" customWidth="1"/>
    <col min="16" max="16" width="3.1640625" style="2" bestFit="1" customWidth="1"/>
    <col min="17" max="17" width="7" style="2" bestFit="1" customWidth="1"/>
    <col min="18" max="18" width="3.1640625" style="2" bestFit="1" customWidth="1"/>
    <col min="19" max="19" width="10.33203125" style="2" bestFit="1" customWidth="1"/>
    <col min="20" max="20" width="3.1640625" style="2" bestFit="1" customWidth="1"/>
    <col min="21" max="21" width="8.5" style="2" bestFit="1" customWidth="1"/>
    <col min="22" max="22" width="3.1640625" style="2" bestFit="1" customWidth="1"/>
    <col min="23" max="23" width="10" style="2" bestFit="1" customWidth="1"/>
    <col min="24" max="24" width="3.6640625" style="2" bestFit="1" customWidth="1"/>
    <col min="25" max="25" width="10.83203125" style="2"/>
    <col min="26" max="26" width="14.33203125" style="2" customWidth="1"/>
    <col min="27" max="16384" width="10.83203125" style="2"/>
  </cols>
  <sheetData>
    <row r="1" spans="1:27" ht="23">
      <c r="A1" s="25" t="s">
        <v>35</v>
      </c>
    </row>
    <row r="2" spans="1:27" s="3" customFormat="1"/>
    <row r="3" spans="1:27" ht="20">
      <c r="A3" s="1" t="s">
        <v>14</v>
      </c>
      <c r="B3" s="1"/>
      <c r="C3" s="6" t="s">
        <v>0</v>
      </c>
      <c r="D3" s="6"/>
      <c r="E3" s="6" t="s">
        <v>1</v>
      </c>
      <c r="F3" s="6"/>
      <c r="G3" s="6" t="s">
        <v>2</v>
      </c>
      <c r="H3" s="6"/>
      <c r="I3" s="6" t="s">
        <v>3</v>
      </c>
      <c r="J3" s="6"/>
      <c r="K3" s="6" t="s">
        <v>4</v>
      </c>
      <c r="L3" s="6"/>
      <c r="M3" s="6" t="s">
        <v>5</v>
      </c>
      <c r="N3" s="6"/>
      <c r="O3" s="6" t="s">
        <v>6</v>
      </c>
      <c r="P3" s="6"/>
      <c r="Q3" s="6" t="s">
        <v>7</v>
      </c>
      <c r="R3" s="6"/>
      <c r="S3" s="6" t="s">
        <v>8</v>
      </c>
      <c r="T3" s="6"/>
      <c r="U3" s="6" t="s">
        <v>9</v>
      </c>
      <c r="V3" s="6"/>
      <c r="W3" s="6" t="s">
        <v>10</v>
      </c>
      <c r="X3" s="6"/>
      <c r="Y3" s="6" t="s">
        <v>11</v>
      </c>
    </row>
    <row r="4" spans="1:27">
      <c r="B4" s="16" t="s">
        <v>23</v>
      </c>
      <c r="C4" s="16" t="s">
        <v>24</v>
      </c>
      <c r="D4" s="16" t="s">
        <v>23</v>
      </c>
      <c r="E4" s="16" t="s">
        <v>24</v>
      </c>
      <c r="F4" s="16" t="s">
        <v>23</v>
      </c>
      <c r="G4" s="16" t="s">
        <v>24</v>
      </c>
      <c r="H4" s="16" t="s">
        <v>23</v>
      </c>
      <c r="I4" s="16" t="s">
        <v>24</v>
      </c>
      <c r="J4" s="16" t="s">
        <v>23</v>
      </c>
      <c r="K4" s="16" t="s">
        <v>24</v>
      </c>
      <c r="L4" s="16" t="s">
        <v>23</v>
      </c>
      <c r="M4" s="16" t="s">
        <v>24</v>
      </c>
      <c r="N4" s="16" t="s">
        <v>23</v>
      </c>
      <c r="O4" s="16" t="s">
        <v>24</v>
      </c>
      <c r="P4" s="16" t="s">
        <v>23</v>
      </c>
      <c r="Q4" s="16" t="s">
        <v>24</v>
      </c>
      <c r="R4" s="16" t="s">
        <v>23</v>
      </c>
      <c r="S4" s="16" t="s">
        <v>24</v>
      </c>
      <c r="T4" s="16" t="s">
        <v>23</v>
      </c>
      <c r="U4" s="16" t="s">
        <v>24</v>
      </c>
      <c r="V4" s="16" t="s">
        <v>23</v>
      </c>
      <c r="W4" s="16" t="s">
        <v>24</v>
      </c>
      <c r="X4" s="16" t="s">
        <v>23</v>
      </c>
      <c r="Y4" s="16" t="s">
        <v>24</v>
      </c>
      <c r="Z4" s="3"/>
      <c r="AA4" s="3"/>
    </row>
    <row r="5" spans="1:27">
      <c r="A5" s="4" t="s">
        <v>17</v>
      </c>
      <c r="B5" s="13">
        <v>10</v>
      </c>
      <c r="C5" s="17">
        <f>B5*75</f>
        <v>750</v>
      </c>
      <c r="D5" s="14">
        <v>10</v>
      </c>
      <c r="E5" s="17">
        <f>D5*75</f>
        <v>750</v>
      </c>
      <c r="F5" s="14">
        <v>10</v>
      </c>
      <c r="G5" s="17">
        <f>F5*75</f>
        <v>750</v>
      </c>
      <c r="H5" s="14">
        <v>10</v>
      </c>
      <c r="I5" s="17">
        <f>H5*75</f>
        <v>750</v>
      </c>
      <c r="J5" s="14">
        <v>10</v>
      </c>
      <c r="K5" s="17">
        <f>J5*75</f>
        <v>750</v>
      </c>
      <c r="L5" s="14">
        <v>10</v>
      </c>
      <c r="M5" s="17">
        <f>L5*75</f>
        <v>750</v>
      </c>
      <c r="N5" s="14">
        <v>10</v>
      </c>
      <c r="O5" s="17">
        <f>N5*75</f>
        <v>750</v>
      </c>
      <c r="P5" s="14">
        <v>10</v>
      </c>
      <c r="Q5" s="17">
        <f>P5*75</f>
        <v>750</v>
      </c>
      <c r="R5" s="14">
        <v>10</v>
      </c>
      <c r="S5" s="17">
        <f>R5*75</f>
        <v>750</v>
      </c>
      <c r="T5" s="13">
        <v>10</v>
      </c>
      <c r="U5" s="17">
        <f>T5*75</f>
        <v>750</v>
      </c>
      <c r="V5" s="13">
        <v>10</v>
      </c>
      <c r="W5" s="17">
        <f>V5*75</f>
        <v>750</v>
      </c>
      <c r="X5" s="13">
        <v>10</v>
      </c>
      <c r="Y5" s="17">
        <f>X5*75</f>
        <v>750</v>
      </c>
    </row>
    <row r="6" spans="1:27">
      <c r="A6" s="4" t="s">
        <v>18</v>
      </c>
      <c r="B6" s="13">
        <v>0</v>
      </c>
      <c r="C6" s="17">
        <v>0</v>
      </c>
      <c r="D6" s="15">
        <v>0</v>
      </c>
      <c r="E6" s="17">
        <v>0</v>
      </c>
      <c r="F6" s="15">
        <v>11</v>
      </c>
      <c r="G6" s="17">
        <f>F6*45</f>
        <v>495</v>
      </c>
      <c r="H6" s="15"/>
      <c r="I6" s="17">
        <v>0</v>
      </c>
      <c r="J6" s="15"/>
      <c r="K6" s="17">
        <v>0</v>
      </c>
      <c r="L6" s="15">
        <v>11</v>
      </c>
      <c r="M6" s="17">
        <f>L6*45</f>
        <v>495</v>
      </c>
      <c r="N6" s="15"/>
      <c r="O6" s="17">
        <v>0</v>
      </c>
      <c r="P6" s="15"/>
      <c r="Q6" s="17">
        <v>0</v>
      </c>
      <c r="R6" s="15">
        <v>11</v>
      </c>
      <c r="S6" s="17">
        <f>R6*45</f>
        <v>495</v>
      </c>
      <c r="T6" s="17"/>
      <c r="U6" s="17">
        <v>0</v>
      </c>
      <c r="V6" s="17"/>
      <c r="W6" s="17">
        <v>0</v>
      </c>
      <c r="X6" s="24">
        <v>11</v>
      </c>
      <c r="Y6" s="17">
        <f>X6*45</f>
        <v>495</v>
      </c>
    </row>
    <row r="7" spans="1:27">
      <c r="A7" s="4" t="s">
        <v>19</v>
      </c>
      <c r="B7" s="13">
        <v>12</v>
      </c>
      <c r="C7" s="17">
        <f>B7*80</f>
        <v>960</v>
      </c>
      <c r="D7" s="15">
        <v>0</v>
      </c>
      <c r="E7" s="17">
        <v>0</v>
      </c>
      <c r="F7" s="15"/>
      <c r="G7" s="17">
        <v>0</v>
      </c>
      <c r="H7" s="15">
        <v>12</v>
      </c>
      <c r="I7" s="17">
        <f>H7*80</f>
        <v>960</v>
      </c>
      <c r="J7" s="15"/>
      <c r="K7" s="17">
        <v>0</v>
      </c>
      <c r="L7" s="15"/>
      <c r="M7" s="17">
        <v>0</v>
      </c>
      <c r="N7" s="15">
        <v>12</v>
      </c>
      <c r="O7" s="17">
        <f>N7*80</f>
        <v>960</v>
      </c>
      <c r="P7" s="15"/>
      <c r="Q7" s="17">
        <v>0</v>
      </c>
      <c r="R7" s="15"/>
      <c r="S7" s="17">
        <v>0</v>
      </c>
      <c r="T7" s="13">
        <v>12</v>
      </c>
      <c r="U7" s="17">
        <f>T7*80</f>
        <v>960</v>
      </c>
      <c r="V7" s="13"/>
      <c r="W7" s="17">
        <v>0</v>
      </c>
      <c r="X7" s="13">
        <v>6</v>
      </c>
      <c r="Y7" s="17">
        <f>X7*80</f>
        <v>480</v>
      </c>
    </row>
    <row r="8" spans="1:27">
      <c r="A8" s="4" t="s">
        <v>20</v>
      </c>
      <c r="B8" s="13">
        <v>0</v>
      </c>
      <c r="C8" s="17">
        <v>0</v>
      </c>
      <c r="D8" s="15">
        <v>0</v>
      </c>
      <c r="E8" s="17">
        <v>500</v>
      </c>
      <c r="F8" s="15"/>
      <c r="G8" s="17">
        <v>500</v>
      </c>
      <c r="H8" s="15"/>
      <c r="I8" s="17">
        <v>500</v>
      </c>
      <c r="J8" s="15"/>
      <c r="K8" s="17">
        <v>500</v>
      </c>
      <c r="L8" s="15"/>
      <c r="M8" s="17">
        <v>500</v>
      </c>
      <c r="N8" s="15"/>
      <c r="O8" s="17">
        <v>500</v>
      </c>
      <c r="P8" s="15"/>
      <c r="Q8" s="17">
        <v>0</v>
      </c>
      <c r="R8" s="15"/>
      <c r="S8" s="17">
        <v>500</v>
      </c>
      <c r="T8" s="17"/>
      <c r="U8" s="17">
        <v>500</v>
      </c>
      <c r="V8" s="17"/>
      <c r="W8" s="17">
        <v>500</v>
      </c>
      <c r="X8" s="17"/>
      <c r="Y8" s="17">
        <v>500</v>
      </c>
    </row>
    <row r="9" spans="1:27">
      <c r="A9" s="4" t="s">
        <v>21</v>
      </c>
      <c r="B9" s="13">
        <v>24</v>
      </c>
      <c r="C9" s="17">
        <f>B9*50</f>
        <v>1200</v>
      </c>
      <c r="D9" s="14">
        <v>24</v>
      </c>
      <c r="E9" s="17">
        <f>D9*50</f>
        <v>1200</v>
      </c>
      <c r="F9" s="14">
        <v>24</v>
      </c>
      <c r="G9" s="17">
        <f>F9*50</f>
        <v>1200</v>
      </c>
      <c r="H9" s="14">
        <v>16</v>
      </c>
      <c r="I9" s="17">
        <f>H9*50</f>
        <v>800</v>
      </c>
      <c r="J9" s="14">
        <v>16</v>
      </c>
      <c r="K9" s="17">
        <f>J9*50</f>
        <v>800</v>
      </c>
      <c r="L9" s="14">
        <v>16</v>
      </c>
      <c r="M9" s="17">
        <f>L9*50</f>
        <v>800</v>
      </c>
      <c r="N9" s="14">
        <v>16</v>
      </c>
      <c r="O9" s="17">
        <f>N9*50</f>
        <v>800</v>
      </c>
      <c r="P9" s="14"/>
      <c r="Q9" s="17">
        <v>0</v>
      </c>
      <c r="R9" s="14">
        <v>16</v>
      </c>
      <c r="S9" s="17">
        <f>R9*50</f>
        <v>800</v>
      </c>
      <c r="T9" s="13">
        <v>16</v>
      </c>
      <c r="U9" s="17">
        <f>T9*50</f>
        <v>800</v>
      </c>
      <c r="V9" s="13">
        <v>16</v>
      </c>
      <c r="W9" s="17">
        <f>V9*50</f>
        <v>800</v>
      </c>
      <c r="X9" s="13">
        <v>16</v>
      </c>
      <c r="Y9" s="17">
        <f>X9*50</f>
        <v>800</v>
      </c>
    </row>
    <row r="10" spans="1:27" s="12" customFormat="1">
      <c r="A10" s="4" t="s">
        <v>22</v>
      </c>
      <c r="B10" s="13">
        <v>13</v>
      </c>
      <c r="C10" s="17">
        <f>B10*80</f>
        <v>1040</v>
      </c>
      <c r="D10" s="14">
        <v>3</v>
      </c>
      <c r="E10" s="17">
        <f>D10*75</f>
        <v>225</v>
      </c>
      <c r="F10" s="14">
        <v>3</v>
      </c>
      <c r="G10" s="17">
        <f>F10*75</f>
        <v>225</v>
      </c>
      <c r="H10" s="14">
        <v>3</v>
      </c>
      <c r="I10" s="17">
        <f>H10*75</f>
        <v>225</v>
      </c>
      <c r="J10" s="14">
        <v>3</v>
      </c>
      <c r="K10" s="17">
        <f>J10*75</f>
        <v>225</v>
      </c>
      <c r="L10" s="14">
        <v>3</v>
      </c>
      <c r="M10" s="17">
        <f>L10*75</f>
        <v>225</v>
      </c>
      <c r="N10" s="14">
        <v>3</v>
      </c>
      <c r="O10" s="17">
        <f>N10*75</f>
        <v>225</v>
      </c>
      <c r="P10" s="14">
        <v>3</v>
      </c>
      <c r="Q10" s="17">
        <f>P10*75</f>
        <v>225</v>
      </c>
      <c r="R10" s="14">
        <v>3</v>
      </c>
      <c r="S10" s="17">
        <f>R10*75</f>
        <v>225</v>
      </c>
      <c r="T10" s="13">
        <v>3</v>
      </c>
      <c r="U10" s="17">
        <f>T10*75</f>
        <v>225</v>
      </c>
      <c r="V10" s="13">
        <v>3</v>
      </c>
      <c r="W10" s="17">
        <f>V10*75</f>
        <v>225</v>
      </c>
      <c r="X10" s="13">
        <v>3</v>
      </c>
      <c r="Y10" s="17">
        <f>X10*75</f>
        <v>225</v>
      </c>
      <c r="Z10" s="2"/>
      <c r="AA10" s="2"/>
    </row>
    <row r="11" spans="1:27">
      <c r="A11" s="18"/>
      <c r="B11" s="19"/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19"/>
      <c r="U11" s="20"/>
      <c r="V11" s="19"/>
      <c r="W11" s="20"/>
      <c r="X11" s="19"/>
      <c r="Y11" s="20"/>
      <c r="Z11" s="3"/>
    </row>
    <row r="12" spans="1:27">
      <c r="A12" s="9" t="s">
        <v>25</v>
      </c>
      <c r="B12" s="15">
        <f>SUM(B5:B10)</f>
        <v>59</v>
      </c>
      <c r="C12" s="11"/>
      <c r="D12" s="15">
        <f>SUM(D5:D10)</f>
        <v>37</v>
      </c>
      <c r="E12" s="11"/>
      <c r="F12" s="15">
        <f>SUM(F5:F10)</f>
        <v>48</v>
      </c>
      <c r="G12" s="11"/>
      <c r="H12" s="15">
        <f>SUM(H5:H10)</f>
        <v>41</v>
      </c>
      <c r="I12" s="11"/>
      <c r="J12" s="15">
        <f>SUM(J5:J10)</f>
        <v>29</v>
      </c>
      <c r="K12" s="11"/>
      <c r="L12" s="15">
        <f>SUM(L5:L10)</f>
        <v>40</v>
      </c>
      <c r="M12" s="11"/>
      <c r="N12" s="15">
        <f>SUM(N5:N10)</f>
        <v>41</v>
      </c>
      <c r="O12" s="11"/>
      <c r="P12" s="15">
        <f>SUM(P5:P10)</f>
        <v>13</v>
      </c>
      <c r="Q12" s="11"/>
      <c r="R12" s="15">
        <f>SUM(R5:R10)</f>
        <v>40</v>
      </c>
      <c r="S12" s="11"/>
      <c r="T12" s="15">
        <f>SUM(T5:T10)</f>
        <v>41</v>
      </c>
      <c r="U12" s="11"/>
      <c r="V12" s="15">
        <f>SUM(V5:V10)</f>
        <v>29</v>
      </c>
      <c r="W12" s="11"/>
      <c r="X12" s="15">
        <f>SUM(X5:X10)</f>
        <v>46</v>
      </c>
      <c r="Y12" s="11"/>
      <c r="Z12" s="10"/>
      <c r="AA12" s="12"/>
    </row>
    <row r="13" spans="1:27">
      <c r="A13" s="4" t="s">
        <v>26</v>
      </c>
      <c r="B13" s="9">
        <f>100-B12</f>
        <v>41</v>
      </c>
      <c r="D13" s="9">
        <f>100-D12</f>
        <v>63</v>
      </c>
      <c r="F13" s="9">
        <f>100-F12</f>
        <v>52</v>
      </c>
      <c r="H13" s="9">
        <f>100-H12</f>
        <v>59</v>
      </c>
      <c r="J13" s="9">
        <f>100-J12</f>
        <v>71</v>
      </c>
      <c r="L13" s="9">
        <f>100-L12</f>
        <v>60</v>
      </c>
      <c r="N13" s="9">
        <f>100-N12</f>
        <v>59</v>
      </c>
      <c r="P13" s="9">
        <f>100-P12</f>
        <v>87</v>
      </c>
      <c r="R13" s="9">
        <f>100-R12</f>
        <v>60</v>
      </c>
      <c r="T13" s="9">
        <f>100-T12</f>
        <v>59</v>
      </c>
      <c r="V13" s="9">
        <f>100-V12</f>
        <v>71</v>
      </c>
      <c r="X13" s="9">
        <f>100-X12</f>
        <v>54</v>
      </c>
      <c r="Z13" s="3"/>
    </row>
    <row r="14" spans="1:27">
      <c r="A14" s="18"/>
      <c r="B14" s="22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3"/>
    </row>
    <row r="15" spans="1:27" ht="18">
      <c r="A15" s="4" t="s">
        <v>27</v>
      </c>
      <c r="B15" s="28">
        <f>SUM(C5:C12)</f>
        <v>3950</v>
      </c>
      <c r="C15" s="27"/>
      <c r="D15" s="28">
        <f>SUM(E5:E10)</f>
        <v>2675</v>
      </c>
      <c r="E15" s="27">
        <f>SUM(E5:E12)</f>
        <v>2675</v>
      </c>
      <c r="F15" s="28">
        <f>SUM(G5:G10)</f>
        <v>3170</v>
      </c>
      <c r="G15" s="27">
        <f>SUM(G5:G12)</f>
        <v>3170</v>
      </c>
      <c r="H15" s="28">
        <f>SUM(I5:I10)</f>
        <v>3235</v>
      </c>
      <c r="I15" s="27">
        <f>SUM(I5:I12)</f>
        <v>3235</v>
      </c>
      <c r="J15" s="28">
        <f>SUM(K5:K10)</f>
        <v>2275</v>
      </c>
      <c r="K15" s="27">
        <f>SUM(K5:K12)</f>
        <v>2275</v>
      </c>
      <c r="L15" s="28">
        <f>SUM(M5:M10)</f>
        <v>2770</v>
      </c>
      <c r="M15" s="27">
        <f>SUM(M5:M12)</f>
        <v>2770</v>
      </c>
      <c r="N15" s="28">
        <f>SUM(O5:O10)</f>
        <v>3235</v>
      </c>
      <c r="O15" s="27">
        <f>SUM(O5:O12)</f>
        <v>3235</v>
      </c>
      <c r="P15" s="28">
        <f>SUM(Q5:Q10)</f>
        <v>975</v>
      </c>
      <c r="Q15" s="27">
        <f>SUM(Q5:Q12)</f>
        <v>975</v>
      </c>
      <c r="R15" s="28">
        <f>SUM(S5:S10)</f>
        <v>2770</v>
      </c>
      <c r="S15" s="27">
        <f>SUM(S5:S12)</f>
        <v>2770</v>
      </c>
      <c r="T15" s="28">
        <f>SUM(U5:U10)</f>
        <v>3235</v>
      </c>
      <c r="U15" s="27">
        <f>SUM(U5:U12)</f>
        <v>3235</v>
      </c>
      <c r="V15" s="28">
        <f>SUM(W5:W10)</f>
        <v>2275</v>
      </c>
      <c r="W15" s="27">
        <f>SUM(W5:W12)</f>
        <v>2275</v>
      </c>
      <c r="X15" s="28">
        <f>SUM(Y5:Y10)</f>
        <v>3250</v>
      </c>
      <c r="Y15" s="27">
        <f>SUM(Y5:Y12)</f>
        <v>3250</v>
      </c>
      <c r="Z15" s="8">
        <f>Y15+W15+U15+S15+Q15+O15+M15+K15+I15+G15+E15+B15</f>
        <v>33815</v>
      </c>
    </row>
    <row r="19" spans="1:26" ht="20">
      <c r="A19" s="1" t="s">
        <v>36</v>
      </c>
      <c r="B19" s="1"/>
      <c r="Z19" s="3"/>
    </row>
    <row r="20" spans="1:26">
      <c r="A20" s="4" t="s">
        <v>12</v>
      </c>
      <c r="B20" s="4"/>
      <c r="C20" s="5">
        <v>250</v>
      </c>
      <c r="D20" s="5"/>
      <c r="E20" s="5">
        <v>250</v>
      </c>
      <c r="F20" s="5"/>
      <c r="G20" s="5">
        <v>250</v>
      </c>
      <c r="H20" s="5"/>
      <c r="I20" s="5">
        <v>250</v>
      </c>
      <c r="J20" s="5"/>
      <c r="K20" s="5">
        <v>250</v>
      </c>
      <c r="L20" s="5"/>
      <c r="M20" s="5">
        <v>250</v>
      </c>
      <c r="N20" s="5"/>
      <c r="O20" s="5">
        <v>250</v>
      </c>
      <c r="P20" s="5"/>
      <c r="Q20" s="5">
        <v>250</v>
      </c>
      <c r="R20" s="5"/>
      <c r="S20" s="5">
        <v>250</v>
      </c>
      <c r="T20" s="5"/>
      <c r="U20" s="5">
        <v>250</v>
      </c>
      <c r="V20" s="5"/>
      <c r="W20" s="5">
        <v>250</v>
      </c>
      <c r="X20" s="5"/>
      <c r="Y20" s="5">
        <v>250</v>
      </c>
      <c r="Z20" s="3"/>
    </row>
    <row r="21" spans="1:26">
      <c r="A21" s="4" t="s">
        <v>13</v>
      </c>
      <c r="B21" s="4"/>
      <c r="C21" s="5">
        <v>50</v>
      </c>
      <c r="D21" s="5"/>
      <c r="E21" s="5">
        <v>50</v>
      </c>
      <c r="F21" s="5"/>
      <c r="G21" s="5">
        <v>50</v>
      </c>
      <c r="H21" s="5"/>
      <c r="I21" s="5">
        <v>50</v>
      </c>
      <c r="J21" s="5"/>
      <c r="K21" s="5">
        <v>50</v>
      </c>
      <c r="L21" s="5"/>
      <c r="M21" s="5">
        <v>50</v>
      </c>
      <c r="N21" s="5"/>
      <c r="O21" s="5">
        <v>50</v>
      </c>
      <c r="P21" s="5"/>
      <c r="Q21" s="5">
        <v>50</v>
      </c>
      <c r="R21" s="5"/>
      <c r="S21" s="5">
        <v>50</v>
      </c>
      <c r="T21" s="5"/>
      <c r="U21" s="5">
        <v>50</v>
      </c>
      <c r="V21" s="5"/>
      <c r="W21" s="5">
        <v>50</v>
      </c>
      <c r="X21" s="5"/>
      <c r="Y21" s="5">
        <v>50</v>
      </c>
      <c r="Z21" s="3"/>
    </row>
    <row r="22" spans="1:26">
      <c r="A22" s="4" t="s">
        <v>28</v>
      </c>
      <c r="B22" s="4"/>
      <c r="C22" s="5">
        <v>30</v>
      </c>
      <c r="D22" s="5"/>
      <c r="E22" s="5">
        <v>30</v>
      </c>
      <c r="F22" s="5"/>
      <c r="G22" s="5">
        <v>30</v>
      </c>
      <c r="H22" s="5"/>
      <c r="I22" s="5">
        <v>30</v>
      </c>
      <c r="J22" s="5"/>
      <c r="K22" s="5">
        <v>30</v>
      </c>
      <c r="L22" s="5"/>
      <c r="M22" s="5">
        <v>30</v>
      </c>
      <c r="N22" s="5"/>
      <c r="O22" s="5">
        <v>30</v>
      </c>
      <c r="P22" s="5"/>
      <c r="Q22" s="5">
        <v>30</v>
      </c>
      <c r="R22" s="5"/>
      <c r="S22" s="5">
        <v>30</v>
      </c>
      <c r="T22" s="5"/>
      <c r="U22" s="5">
        <v>30</v>
      </c>
      <c r="V22" s="5"/>
      <c r="W22" s="5">
        <v>30</v>
      </c>
      <c r="X22" s="5"/>
      <c r="Y22" s="5">
        <v>30</v>
      </c>
      <c r="Z22" s="3"/>
    </row>
    <row r="23" spans="1:26">
      <c r="A23" s="4" t="s">
        <v>30</v>
      </c>
      <c r="B23" s="4"/>
      <c r="C23" s="5">
        <v>0</v>
      </c>
      <c r="D23" s="5"/>
      <c r="E23" s="5">
        <v>200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0</v>
      </c>
      <c r="R23" s="5"/>
      <c r="S23" s="5">
        <v>0</v>
      </c>
      <c r="T23" s="5"/>
      <c r="U23" s="5">
        <v>0</v>
      </c>
      <c r="V23" s="5"/>
      <c r="W23" s="5">
        <v>0</v>
      </c>
      <c r="X23" s="5"/>
      <c r="Y23" s="5">
        <v>0</v>
      </c>
      <c r="Z23" s="3"/>
    </row>
    <row r="24" spans="1:26">
      <c r="A24" s="4" t="s">
        <v>31</v>
      </c>
      <c r="B24" s="4"/>
      <c r="C24" s="5">
        <v>0</v>
      </c>
      <c r="D24" s="5"/>
      <c r="E24" s="5">
        <v>0</v>
      </c>
      <c r="F24" s="5"/>
      <c r="G24" s="5">
        <v>0</v>
      </c>
      <c r="H24" s="5"/>
      <c r="I24" s="5">
        <v>0</v>
      </c>
      <c r="J24" s="5"/>
      <c r="K24" s="5">
        <v>0</v>
      </c>
      <c r="L24" s="5"/>
      <c r="M24" s="5">
        <v>1000</v>
      </c>
      <c r="N24" s="5"/>
      <c r="O24" s="5">
        <v>0</v>
      </c>
      <c r="P24" s="5"/>
      <c r="Q24" s="5">
        <v>0</v>
      </c>
      <c r="R24" s="5"/>
      <c r="S24" s="5">
        <v>0</v>
      </c>
      <c r="T24" s="5"/>
      <c r="U24" s="5">
        <v>0</v>
      </c>
      <c r="V24" s="5"/>
      <c r="W24" s="5">
        <v>0</v>
      </c>
      <c r="X24" s="5"/>
      <c r="Y24" s="5">
        <v>0</v>
      </c>
      <c r="Z24" s="3"/>
    </row>
    <row r="25" spans="1:26">
      <c r="A25" s="4" t="s">
        <v>32</v>
      </c>
      <c r="B25" s="4"/>
      <c r="C25" s="5">
        <v>450</v>
      </c>
      <c r="D25" s="5"/>
      <c r="E25" s="5">
        <v>450</v>
      </c>
      <c r="F25" s="5"/>
      <c r="G25" s="5">
        <v>450</v>
      </c>
      <c r="H25" s="5"/>
      <c r="I25" s="5">
        <v>450</v>
      </c>
      <c r="J25" s="5"/>
      <c r="K25" s="5">
        <v>450</v>
      </c>
      <c r="L25" s="5"/>
      <c r="M25" s="5">
        <v>450</v>
      </c>
      <c r="N25" s="5"/>
      <c r="O25" s="5">
        <v>450</v>
      </c>
      <c r="P25" s="5"/>
      <c r="Q25" s="5">
        <v>450</v>
      </c>
      <c r="R25" s="5"/>
      <c r="S25" s="5">
        <v>450</v>
      </c>
      <c r="T25" s="5"/>
      <c r="U25" s="5">
        <v>450</v>
      </c>
      <c r="V25" s="5"/>
      <c r="W25" s="5">
        <v>450</v>
      </c>
      <c r="X25" s="5"/>
      <c r="Y25" s="5">
        <v>450</v>
      </c>
      <c r="Z25" s="3"/>
    </row>
    <row r="26" spans="1:26">
      <c r="A26" s="4" t="s">
        <v>33</v>
      </c>
      <c r="B26" s="4"/>
      <c r="C26" s="5">
        <v>59</v>
      </c>
      <c r="D26" s="5"/>
      <c r="E26" s="5">
        <v>0</v>
      </c>
      <c r="F26" s="5"/>
      <c r="G26" s="5">
        <v>75</v>
      </c>
      <c r="H26" s="5"/>
      <c r="I26" s="5">
        <v>0</v>
      </c>
      <c r="J26" s="5"/>
      <c r="K26" s="5">
        <v>69</v>
      </c>
      <c r="L26" s="5"/>
      <c r="M26" s="5">
        <v>0</v>
      </c>
      <c r="N26" s="5"/>
      <c r="O26" s="5">
        <v>55</v>
      </c>
      <c r="P26" s="5"/>
      <c r="Q26" s="5">
        <v>0</v>
      </c>
      <c r="R26" s="5"/>
      <c r="S26" s="5">
        <v>0</v>
      </c>
      <c r="T26" s="5"/>
      <c r="U26" s="5">
        <v>63</v>
      </c>
      <c r="V26" s="5"/>
      <c r="W26" s="5">
        <v>0</v>
      </c>
      <c r="X26" s="5"/>
      <c r="Y26" s="5">
        <v>0</v>
      </c>
      <c r="Z26" s="3"/>
    </row>
    <row r="27" spans="1:26">
      <c r="A27" s="4" t="s">
        <v>34</v>
      </c>
      <c r="B27" s="4"/>
      <c r="C27" s="5">
        <v>1</v>
      </c>
      <c r="D27" s="5"/>
      <c r="E27" s="5">
        <v>1</v>
      </c>
      <c r="F27" s="5"/>
      <c r="G27" s="5">
        <v>1</v>
      </c>
      <c r="H27" s="5"/>
      <c r="I27" s="5">
        <v>1</v>
      </c>
      <c r="J27" s="5"/>
      <c r="K27" s="5">
        <v>1</v>
      </c>
      <c r="L27" s="5"/>
      <c r="M27" s="5">
        <v>1</v>
      </c>
      <c r="N27" s="5"/>
      <c r="O27" s="5">
        <v>1</v>
      </c>
      <c r="P27" s="5"/>
      <c r="Q27" s="5">
        <v>1</v>
      </c>
      <c r="R27" s="5"/>
      <c r="S27" s="5">
        <v>1</v>
      </c>
      <c r="T27" s="5"/>
      <c r="U27" s="5">
        <v>1</v>
      </c>
      <c r="V27" s="5"/>
      <c r="W27" s="5">
        <v>1</v>
      </c>
      <c r="X27" s="5"/>
      <c r="Y27" s="5">
        <v>1</v>
      </c>
    </row>
    <row r="28" spans="1:26" ht="18">
      <c r="A28" s="3" t="s">
        <v>15</v>
      </c>
      <c r="C28" s="7">
        <f>SUM(C20:C27)</f>
        <v>840</v>
      </c>
      <c r="D28" s="7"/>
      <c r="E28" s="7">
        <f>SUM(E20:E27)</f>
        <v>981</v>
      </c>
      <c r="F28" s="7"/>
      <c r="G28" s="7">
        <f>SUM(G20:G27)</f>
        <v>856</v>
      </c>
      <c r="H28" s="7"/>
      <c r="I28" s="7">
        <f>SUM(I20:I27)</f>
        <v>781</v>
      </c>
      <c r="J28" s="7"/>
      <c r="K28" s="7">
        <f>SUM(K20:K27)</f>
        <v>850</v>
      </c>
      <c r="L28" s="7"/>
      <c r="M28" s="7">
        <f>SUM(M20:M27)</f>
        <v>1781</v>
      </c>
      <c r="N28" s="7"/>
      <c r="O28" s="7">
        <f>SUM(O20:O27)</f>
        <v>836</v>
      </c>
      <c r="P28" s="7"/>
      <c r="Q28" s="7">
        <f>SUM(Q20:Q27)</f>
        <v>781</v>
      </c>
      <c r="R28" s="7"/>
      <c r="S28" s="7">
        <f>SUM(S20:S27)</f>
        <v>781</v>
      </c>
      <c r="T28" s="7"/>
      <c r="U28" s="7">
        <f>SUM(U20:U27)</f>
        <v>844</v>
      </c>
      <c r="V28" s="7"/>
      <c r="W28" s="7">
        <f>SUM(W20:W27)</f>
        <v>781</v>
      </c>
      <c r="X28" s="7"/>
      <c r="Y28" s="7">
        <f>SUM(Y20:Y27)</f>
        <v>781</v>
      </c>
      <c r="Z28" s="8">
        <f>Y28+W28+U28+S28+Q28+O28+M28+K28+I28+G28+E28+C28</f>
        <v>10893</v>
      </c>
    </row>
    <row r="29" spans="1:26">
      <c r="Z29" s="3"/>
    </row>
    <row r="30" spans="1:26" ht="18">
      <c r="A30" s="4" t="s">
        <v>16</v>
      </c>
      <c r="B30" s="26">
        <f>B15-C28</f>
        <v>3110</v>
      </c>
      <c r="C30" s="27"/>
      <c r="D30" s="26">
        <f>E15-E28</f>
        <v>1694</v>
      </c>
      <c r="E30" s="27"/>
      <c r="F30" s="26">
        <f>G15-G28</f>
        <v>2314</v>
      </c>
      <c r="G30" s="27"/>
      <c r="H30" s="26">
        <f>I15-I28</f>
        <v>2454</v>
      </c>
      <c r="I30" s="27"/>
      <c r="J30" s="26">
        <f>K15-K28</f>
        <v>1425</v>
      </c>
      <c r="K30" s="27"/>
      <c r="L30" s="26">
        <f>M15-M28</f>
        <v>989</v>
      </c>
      <c r="M30" s="27"/>
      <c r="N30" s="26">
        <f>O15-O28</f>
        <v>2399</v>
      </c>
      <c r="O30" s="27"/>
      <c r="P30" s="26">
        <f>Q15-Q28</f>
        <v>194</v>
      </c>
      <c r="Q30" s="27"/>
      <c r="R30" s="26">
        <f>S15-S28</f>
        <v>1989</v>
      </c>
      <c r="S30" s="27"/>
      <c r="T30" s="26">
        <f>U15-U28</f>
        <v>2391</v>
      </c>
      <c r="U30" s="27"/>
      <c r="V30" s="26">
        <f>W15-W28</f>
        <v>1494</v>
      </c>
      <c r="W30" s="27"/>
      <c r="X30" s="26">
        <f>Y15-Y28</f>
        <v>2469</v>
      </c>
      <c r="Y30" s="27"/>
      <c r="Z30" s="8">
        <f>Y30+W30+U30+S30+Q30+O30+M30+K30+I30+G30+E30+B30</f>
        <v>3110</v>
      </c>
    </row>
    <row r="32" spans="1:26">
      <c r="A32" s="4" t="s">
        <v>29</v>
      </c>
      <c r="B32" s="26">
        <v>500</v>
      </c>
      <c r="C32" s="27">
        <v>500</v>
      </c>
      <c r="D32" s="26">
        <v>500</v>
      </c>
      <c r="E32" s="27">
        <v>500</v>
      </c>
      <c r="F32" s="26">
        <v>500</v>
      </c>
      <c r="G32" s="27">
        <v>500</v>
      </c>
      <c r="H32" s="26">
        <v>500</v>
      </c>
      <c r="I32" s="27">
        <v>500</v>
      </c>
      <c r="J32" s="26">
        <v>500</v>
      </c>
      <c r="K32" s="27">
        <v>500</v>
      </c>
      <c r="L32" s="26">
        <v>500</v>
      </c>
      <c r="M32" s="27">
        <v>500</v>
      </c>
      <c r="N32" s="26">
        <v>500</v>
      </c>
      <c r="O32" s="27">
        <v>500</v>
      </c>
      <c r="P32" s="26">
        <v>500</v>
      </c>
      <c r="Q32" s="27">
        <v>500</v>
      </c>
      <c r="R32" s="26">
        <v>500</v>
      </c>
      <c r="S32" s="27">
        <v>500</v>
      </c>
      <c r="T32" s="26">
        <v>500</v>
      </c>
      <c r="U32" s="27">
        <v>500</v>
      </c>
      <c r="V32" s="26">
        <v>500</v>
      </c>
      <c r="W32" s="27">
        <v>500</v>
      </c>
      <c r="X32" s="26">
        <v>500</v>
      </c>
      <c r="Y32" s="27">
        <v>500</v>
      </c>
      <c r="Z32" s="7">
        <f>Y32+W32+U32+S32+Q32+O32+M32+K32+I32+G32+E32+C32</f>
        <v>6000</v>
      </c>
    </row>
    <row r="33" spans="1:26">
      <c r="Z33" s="3"/>
    </row>
    <row r="34" spans="1:26">
      <c r="A34" s="4" t="s">
        <v>37</v>
      </c>
      <c r="B34" s="26">
        <f>B30-B32</f>
        <v>2610</v>
      </c>
      <c r="C34" s="27">
        <f>B30-C32</f>
        <v>2610</v>
      </c>
      <c r="D34" s="26">
        <f>D30-D32</f>
        <v>1194</v>
      </c>
      <c r="E34" s="27">
        <f>D30-E32</f>
        <v>1194</v>
      </c>
      <c r="F34" s="26">
        <f>F30-F32</f>
        <v>1814</v>
      </c>
      <c r="G34" s="27">
        <f>F30-G32</f>
        <v>1814</v>
      </c>
      <c r="H34" s="26">
        <f>H30-H32</f>
        <v>1954</v>
      </c>
      <c r="I34" s="27">
        <f>H30-I32</f>
        <v>1954</v>
      </c>
      <c r="J34" s="26">
        <f>J30-J32</f>
        <v>925</v>
      </c>
      <c r="K34" s="27">
        <f>J30-K32</f>
        <v>925</v>
      </c>
      <c r="L34" s="26">
        <f>L30-L32</f>
        <v>489</v>
      </c>
      <c r="M34" s="27">
        <f>L30-M32</f>
        <v>489</v>
      </c>
      <c r="N34" s="26">
        <f>N30-N32</f>
        <v>1899</v>
      </c>
      <c r="O34" s="27">
        <f>N30-O32</f>
        <v>1899</v>
      </c>
      <c r="P34" s="26">
        <f>P30-P32</f>
        <v>-306</v>
      </c>
      <c r="Q34" s="27">
        <f>P30-Q32</f>
        <v>-306</v>
      </c>
      <c r="R34" s="26">
        <f>R30-R32</f>
        <v>1489</v>
      </c>
      <c r="S34" s="27">
        <f>R30-S32</f>
        <v>1489</v>
      </c>
      <c r="T34" s="26">
        <f>T30-T32</f>
        <v>1891</v>
      </c>
      <c r="U34" s="27">
        <f>T30-U32</f>
        <v>1891</v>
      </c>
      <c r="V34" s="26">
        <f>V30-V32</f>
        <v>994</v>
      </c>
      <c r="W34" s="27">
        <f>V30-W32</f>
        <v>994</v>
      </c>
      <c r="X34" s="26">
        <f>X30-X32</f>
        <v>1969</v>
      </c>
      <c r="Y34" s="27">
        <f>X30-Y32</f>
        <v>1969</v>
      </c>
      <c r="Z34" s="7">
        <f>Y34+W34+U34+S34+Q34+O34+M34+K34+I34+G34+E34+C34</f>
        <v>16922</v>
      </c>
    </row>
  </sheetData>
  <mergeCells count="48">
    <mergeCell ref="N34:O34"/>
    <mergeCell ref="P34:Q34"/>
    <mergeCell ref="R34:S34"/>
    <mergeCell ref="T34:U34"/>
    <mergeCell ref="V34:W34"/>
    <mergeCell ref="X34:Y34"/>
    <mergeCell ref="B34:C34"/>
    <mergeCell ref="D34:E34"/>
    <mergeCell ref="F34:G34"/>
    <mergeCell ref="H34:I34"/>
    <mergeCell ref="J34:K34"/>
    <mergeCell ref="L34:M34"/>
    <mergeCell ref="N32:O32"/>
    <mergeCell ref="P32:Q32"/>
    <mergeCell ref="R32:S32"/>
    <mergeCell ref="T32:U32"/>
    <mergeCell ref="V32:W32"/>
    <mergeCell ref="X32:Y32"/>
    <mergeCell ref="B32:C32"/>
    <mergeCell ref="D32:E32"/>
    <mergeCell ref="F32:G32"/>
    <mergeCell ref="H32:I32"/>
    <mergeCell ref="J32:K32"/>
    <mergeCell ref="L32:M32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L30:M30"/>
    <mergeCell ref="N15:O15"/>
    <mergeCell ref="P15:Q15"/>
    <mergeCell ref="R15:S15"/>
    <mergeCell ref="T15:U15"/>
    <mergeCell ref="V15:W15"/>
    <mergeCell ref="X15:Y15"/>
    <mergeCell ref="B15:C15"/>
    <mergeCell ref="D15:E15"/>
    <mergeCell ref="F15:G15"/>
    <mergeCell ref="H15:I15"/>
    <mergeCell ref="J15:K15"/>
    <mergeCell ref="L15:M15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Planung</vt:lpstr>
      <vt:lpstr>Ist</vt:lpstr>
    </vt:vector>
  </TitlesOfParts>
  <Company>Task Communication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Reif</dc:creator>
  <cp:lastModifiedBy>Andrea Reif</cp:lastModifiedBy>
  <cp:lastPrinted>2018-01-04T11:41:46Z</cp:lastPrinted>
  <dcterms:created xsi:type="dcterms:W3CDTF">2018-01-04T11:28:39Z</dcterms:created>
  <dcterms:modified xsi:type="dcterms:W3CDTF">2018-01-07T21:20:12Z</dcterms:modified>
</cp:coreProperties>
</file>